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3"/>
  <workbookPr checkCompatibility="1"/>
  <mc:AlternateContent xmlns:mc="http://schemas.openxmlformats.org/markup-compatibility/2006">
    <mc:Choice Requires="x15">
      <x15ac:absPath xmlns:x15ac="http://schemas.microsoft.com/office/spreadsheetml/2010/11/ac" url="/Users/kylecronin/Documents/DSU/Gen-Cyber/GenCyber 2018/"/>
    </mc:Choice>
  </mc:AlternateContent>
  <xr:revisionPtr revIDLastSave="0" documentId="13_ncr:1_{9CB4C1B7-C65F-8C4B-93B9-365594FB8406}" xr6:coauthVersionLast="33" xr6:coauthVersionMax="33" xr10:uidLastSave="{00000000-0000-0000-0000-000000000000}"/>
  <bookViews>
    <workbookView xWindow="-18240" yWindow="24440" windowWidth="30000" windowHeight="20280" tabRatio="500" xr2:uid="{00000000-000D-0000-FFFF-FFFF00000000}"/>
  </bookViews>
  <sheets>
    <sheet name="Week" sheetId="1" r:id="rId1"/>
    <sheet name="Rooms" sheetId="8" r:id="rId2"/>
    <sheet name="Electives" sheetId="9" r:id="rId3"/>
    <sheet name="Staffing" sheetId="7" r:id="rId4"/>
  </sheets>
  <definedNames>
    <definedName name="_xlnm.Print_Area" localSheetId="1">Rooms!$A$40:$Z$71</definedName>
    <definedName name="_xlnm.Print_Area" localSheetId="0">Week!$A$1:$K$37</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26" i="9" l="1"/>
  <c r="H37" i="9"/>
  <c r="H38" i="9"/>
  <c r="H49" i="9"/>
  <c r="H53" i="9"/>
  <c r="H57" i="9"/>
  <c r="E57" i="9"/>
  <c r="E58" i="9"/>
  <c r="G60" i="9"/>
  <c r="G46" i="9"/>
  <c r="G47" i="9"/>
  <c r="G54" i="9"/>
  <c r="G55" i="9"/>
  <c r="G9" i="9"/>
  <c r="A16" i="9"/>
  <c r="F16" i="9" s="1"/>
  <c r="G16" i="9"/>
  <c r="G17" i="9"/>
  <c r="G21" i="9"/>
  <c r="G29" i="9"/>
  <c r="G37" i="9"/>
  <c r="F7" i="9"/>
  <c r="F11" i="9"/>
  <c r="F19" i="9"/>
  <c r="F22" i="9"/>
  <c r="F23" i="9"/>
  <c r="F26" i="9"/>
  <c r="F27" i="9"/>
  <c r="F30" i="9"/>
  <c r="F31" i="9"/>
  <c r="F34" i="9"/>
  <c r="F35" i="9"/>
  <c r="F37" i="9"/>
  <c r="F38" i="9"/>
  <c r="F46" i="9"/>
  <c r="F47" i="9"/>
  <c r="F49" i="9"/>
  <c r="F51" i="9"/>
  <c r="F54" i="9"/>
  <c r="F55" i="9"/>
  <c r="E4" i="9"/>
  <c r="E7" i="9"/>
  <c r="E9" i="9"/>
  <c r="E11" i="9"/>
  <c r="E16" i="9"/>
  <c r="E17" i="9"/>
  <c r="E19" i="9"/>
  <c r="E21" i="9"/>
  <c r="E23" i="9"/>
  <c r="E27" i="9"/>
  <c r="E31" i="9"/>
  <c r="E33" i="9"/>
  <c r="E37" i="9"/>
  <c r="E40" i="9"/>
  <c r="E47" i="9"/>
  <c r="E48" i="9"/>
  <c r="E49" i="9"/>
  <c r="E52" i="9"/>
  <c r="E53" i="9"/>
  <c r="E55" i="9"/>
  <c r="E56" i="9"/>
  <c r="A60" i="9"/>
  <c r="E60" i="9" s="1"/>
  <c r="A59" i="9"/>
  <c r="A58" i="9"/>
  <c r="G58" i="9" s="1"/>
  <c r="A57" i="9"/>
  <c r="F57" i="9" s="1"/>
  <c r="A56" i="9"/>
  <c r="G56" i="9" s="1"/>
  <c r="A20" i="9"/>
  <c r="A36" i="9"/>
  <c r="G36" i="9" s="1"/>
  <c r="A55" i="9"/>
  <c r="H55" i="9" s="1"/>
  <c r="A54" i="9"/>
  <c r="E54" i="9" s="1"/>
  <c r="A44" i="9"/>
  <c r="A3" i="9"/>
  <c r="F3" i="9" s="1"/>
  <c r="A47" i="9"/>
  <c r="H47" i="9" s="1"/>
  <c r="B172" i="8"/>
  <c r="B175" i="8"/>
  <c r="B178" i="8"/>
  <c r="A37" i="9"/>
  <c r="A35" i="9"/>
  <c r="H35" i="9" s="1"/>
  <c r="A39" i="9"/>
  <c r="A14" i="9"/>
  <c r="G14" i="9" s="1"/>
  <c r="B100" i="8"/>
  <c r="B97" i="8"/>
  <c r="B94" i="8"/>
  <c r="A29" i="9"/>
  <c r="A11" i="9"/>
  <c r="H11" i="9" s="1"/>
  <c r="A9" i="9"/>
  <c r="F9" i="9" s="1"/>
  <c r="A10" i="9"/>
  <c r="A2" i="9"/>
  <c r="E2" i="9" s="1"/>
  <c r="A31" i="9"/>
  <c r="H31" i="9" s="1"/>
  <c r="A30" i="9"/>
  <c r="G30" i="9" s="1"/>
  <c r="A32" i="9"/>
  <c r="E32" i="9" s="1"/>
  <c r="B55" i="8"/>
  <c r="B58" i="8"/>
  <c r="B61" i="8"/>
  <c r="B139" i="8"/>
  <c r="B136" i="8"/>
  <c r="B133" i="8"/>
  <c r="A48" i="9"/>
  <c r="G48" i="9" s="1"/>
  <c r="A12" i="9"/>
  <c r="A25" i="9"/>
  <c r="G25" i="9" s="1"/>
  <c r="A26" i="9"/>
  <c r="G26" i="9" s="1"/>
  <c r="A40" i="9"/>
  <c r="G40" i="9" s="1"/>
  <c r="A45" i="9"/>
  <c r="A42" i="9"/>
  <c r="G42" i="9" s="1"/>
  <c r="A52" i="9"/>
  <c r="G52" i="9" s="1"/>
  <c r="A53" i="9"/>
  <c r="G53" i="9" s="1"/>
  <c r="A6" i="9"/>
  <c r="G6" i="9" s="1"/>
  <c r="A33" i="9"/>
  <c r="G33" i="9" s="1"/>
  <c r="A49" i="9"/>
  <c r="G49" i="9" s="1"/>
  <c r="A34" i="9"/>
  <c r="G34" i="9" s="1"/>
  <c r="A41" i="9"/>
  <c r="A43" i="9"/>
  <c r="G43" i="9" s="1"/>
  <c r="A23" i="9"/>
  <c r="H23" i="9" s="1"/>
  <c r="A4" i="9"/>
  <c r="F4" i="9" s="1"/>
  <c r="A5" i="9"/>
  <c r="G5" i="9" s="1"/>
  <c r="A51" i="9"/>
  <c r="G51" i="9" s="1"/>
  <c r="A27" i="9"/>
  <c r="H27" i="9" s="1"/>
  <c r="A46" i="9"/>
  <c r="E46" i="9" s="1"/>
  <c r="A28" i="9"/>
  <c r="A50" i="9"/>
  <c r="G50" i="9" s="1"/>
  <c r="A38" i="9"/>
  <c r="G38" i="9" s="1"/>
  <c r="A17" i="9"/>
  <c r="F17" i="9" s="1"/>
  <c r="A24" i="9"/>
  <c r="A13" i="9"/>
  <c r="G13" i="9" s="1"/>
  <c r="A19" i="9"/>
  <c r="H19" i="9" s="1"/>
  <c r="A21" i="9"/>
  <c r="F21" i="9" s="1"/>
  <c r="A15" i="9"/>
  <c r="A18" i="9"/>
  <c r="A7" i="9"/>
  <c r="H7" i="9" s="1"/>
  <c r="A22" i="9"/>
  <c r="G22" i="9" s="1"/>
  <c r="A8" i="9"/>
  <c r="E8" i="9" s="1"/>
  <c r="K40" i="8"/>
  <c r="W40" i="8" s="1"/>
  <c r="B211" i="8"/>
  <c r="Y85" i="8"/>
  <c r="Y124" i="8"/>
  <c r="Y163" i="8" s="1"/>
  <c r="Y202" i="8" s="1"/>
  <c r="T85" i="8"/>
  <c r="T124" i="8" s="1"/>
  <c r="T163" i="8" s="1"/>
  <c r="T202" i="8" s="1"/>
  <c r="S85" i="8"/>
  <c r="S124" i="8"/>
  <c r="S163" i="8" s="1"/>
  <c r="S202" i="8" s="1"/>
  <c r="R85" i="8"/>
  <c r="R124" i="8" s="1"/>
  <c r="R163" i="8" s="1"/>
  <c r="R202" i="8" s="1"/>
  <c r="J85" i="8"/>
  <c r="J124" i="8"/>
  <c r="J163" i="8" s="1"/>
  <c r="J202" i="8" s="1"/>
  <c r="H85" i="8"/>
  <c r="H124" i="8" s="1"/>
  <c r="H163" i="8" s="1"/>
  <c r="H202" i="8" s="1"/>
  <c r="G85" i="8"/>
  <c r="G124" i="8" s="1"/>
  <c r="G163" i="8" s="1"/>
  <c r="G202" i="8" s="1"/>
  <c r="F85" i="8"/>
  <c r="F124" i="8" s="1"/>
  <c r="F163" i="8" s="1"/>
  <c r="F202" i="8" s="1"/>
  <c r="E85" i="8"/>
  <c r="E124" i="8" s="1"/>
  <c r="E163" i="8" s="1"/>
  <c r="E202" i="8" s="1"/>
  <c r="C85" i="8"/>
  <c r="C124" i="8" s="1"/>
  <c r="C163" i="8" s="1"/>
  <c r="C202" i="8" s="1"/>
  <c r="K196" i="8"/>
  <c r="W196" i="8"/>
  <c r="X85" i="8"/>
  <c r="X124" i="8"/>
  <c r="X163" i="8"/>
  <c r="W85" i="8"/>
  <c r="W124" i="8" s="1"/>
  <c r="W163" i="8" s="1"/>
  <c r="Q85" i="8"/>
  <c r="Q124" i="8" s="1"/>
  <c r="Q163" i="8" s="1"/>
  <c r="P85" i="8"/>
  <c r="P124" i="8" s="1"/>
  <c r="P163" i="8" s="1"/>
  <c r="O85" i="8"/>
  <c r="O124" i="8"/>
  <c r="O163" i="8" s="1"/>
  <c r="I85" i="8"/>
  <c r="I124" i="8" s="1"/>
  <c r="I163" i="8"/>
  <c r="D85" i="8"/>
  <c r="D124" i="8" s="1"/>
  <c r="D163" i="8" s="1"/>
  <c r="O82" i="8"/>
  <c r="K1" i="8"/>
  <c r="W1" i="8"/>
  <c r="K157" i="8"/>
  <c r="W157" i="8"/>
  <c r="K118" i="8"/>
  <c r="W118" i="8"/>
  <c r="K79" i="8"/>
  <c r="W79" i="8"/>
  <c r="H15" i="9" l="1"/>
  <c r="G15" i="9"/>
  <c r="E15" i="9"/>
  <c r="F28" i="9"/>
  <c r="H28" i="9"/>
  <c r="G41" i="9"/>
  <c r="F41" i="9"/>
  <c r="G45" i="9"/>
  <c r="F45" i="9"/>
  <c r="E10" i="9"/>
  <c r="H10" i="9"/>
  <c r="F20" i="9"/>
  <c r="H20" i="9"/>
  <c r="H59" i="9"/>
  <c r="E59" i="9"/>
  <c r="E28" i="9"/>
  <c r="H41" i="9"/>
  <c r="F50" i="9"/>
  <c r="F43" i="9"/>
  <c r="F14" i="9"/>
  <c r="F6" i="9"/>
  <c r="G28" i="9"/>
  <c r="G20" i="9"/>
  <c r="G59" i="9"/>
  <c r="F2" i="9"/>
  <c r="E45" i="9"/>
  <c r="E25" i="9"/>
  <c r="E20" i="9"/>
  <c r="E13" i="9"/>
  <c r="F42" i="9"/>
  <c r="F59" i="9"/>
  <c r="H2" i="9"/>
  <c r="F8" i="9"/>
  <c r="H8" i="9"/>
  <c r="G8" i="9"/>
  <c r="F24" i="9"/>
  <c r="H24" i="9"/>
  <c r="F5" i="9"/>
  <c r="H5" i="9"/>
  <c r="E6" i="9"/>
  <c r="H6" i="9"/>
  <c r="F12" i="9"/>
  <c r="H12" i="9"/>
  <c r="G12" i="9"/>
  <c r="F32" i="9"/>
  <c r="H32" i="9"/>
  <c r="H39" i="9"/>
  <c r="E39" i="9"/>
  <c r="G44" i="9"/>
  <c r="F44" i="9"/>
  <c r="H44" i="9"/>
  <c r="E41" i="9"/>
  <c r="E5" i="9"/>
  <c r="F15" i="9"/>
  <c r="G18" i="9"/>
  <c r="E18" i="9"/>
  <c r="H18" i="9"/>
  <c r="F13" i="9"/>
  <c r="H13" i="9"/>
  <c r="E50" i="9"/>
  <c r="H50" i="9"/>
  <c r="H51" i="9"/>
  <c r="E51" i="9"/>
  <c r="H43" i="9"/>
  <c r="E43" i="9"/>
  <c r="F33" i="9"/>
  <c r="H33" i="9"/>
  <c r="E42" i="9"/>
  <c r="H42" i="9"/>
  <c r="F25" i="9"/>
  <c r="H25" i="9"/>
  <c r="F29" i="9"/>
  <c r="H29" i="9"/>
  <c r="E14" i="9"/>
  <c r="H14" i="9"/>
  <c r="H3" i="9"/>
  <c r="G3" i="9"/>
  <c r="E3" i="9"/>
  <c r="F36" i="9"/>
  <c r="H36" i="9"/>
  <c r="E44" i="9"/>
  <c r="E36" i="9"/>
  <c r="E29" i="9"/>
  <c r="E24" i="9"/>
  <c r="E12" i="9"/>
  <c r="F39" i="9"/>
  <c r="F18" i="9"/>
  <c r="F10" i="9"/>
  <c r="G2" i="9"/>
  <c r="G32" i="9"/>
  <c r="G24" i="9"/>
  <c r="G10" i="9"/>
  <c r="G39" i="9"/>
  <c r="F58" i="9"/>
  <c r="H58" i="9"/>
  <c r="H45" i="9"/>
  <c r="H54" i="9"/>
  <c r="H46" i="9"/>
  <c r="H34" i="9"/>
  <c r="H30" i="9"/>
  <c r="H22" i="9"/>
  <c r="H21" i="9"/>
  <c r="H17" i="9"/>
  <c r="H9" i="9"/>
  <c r="E35" i="9"/>
  <c r="F53" i="9"/>
  <c r="G35" i="9"/>
  <c r="G31" i="9"/>
  <c r="G27" i="9"/>
  <c r="G23" i="9"/>
  <c r="G19" i="9"/>
  <c r="G4" i="9"/>
  <c r="F60" i="9"/>
  <c r="G57" i="9"/>
  <c r="H60" i="9"/>
  <c r="H56" i="9"/>
  <c r="H52" i="9"/>
  <c r="H48" i="9"/>
  <c r="H40" i="9"/>
  <c r="H16" i="9"/>
  <c r="H4" i="9"/>
  <c r="E38" i="9"/>
  <c r="E34" i="9"/>
  <c r="E30" i="9"/>
  <c r="E26" i="9"/>
  <c r="E22" i="9"/>
  <c r="F56" i="9"/>
  <c r="F52" i="9"/>
  <c r="F48" i="9"/>
  <c r="F40" i="9"/>
  <c r="G11" i="9"/>
  <c r="G7" i="9"/>
</calcChain>
</file>

<file path=xl/sharedStrings.xml><?xml version="1.0" encoding="utf-8"?>
<sst xmlns="http://schemas.openxmlformats.org/spreadsheetml/2006/main" count="816" uniqueCount="346">
  <si>
    <t>Sunday</t>
  </si>
  <si>
    <t>Monday</t>
  </si>
  <si>
    <t>Tuesday</t>
  </si>
  <si>
    <t>Wednesday</t>
  </si>
  <si>
    <t>Thursday</t>
  </si>
  <si>
    <t>Friday</t>
  </si>
  <si>
    <t>Supper: Trojan Center</t>
  </si>
  <si>
    <t>Breakfast: Trojan Center</t>
  </si>
  <si>
    <t>Core Session I</t>
  </si>
  <si>
    <t>Core Session II</t>
  </si>
  <si>
    <t>Core Session III</t>
  </si>
  <si>
    <t>Lunch: Trojan Center</t>
  </si>
  <si>
    <t>Registration, Laptop Pickup, Dorm Check-in</t>
  </si>
  <si>
    <t>Elective Session I</t>
  </si>
  <si>
    <t>Elective Session II</t>
  </si>
  <si>
    <t>Programming</t>
  </si>
  <si>
    <t>Networking</t>
  </si>
  <si>
    <t>Security</t>
  </si>
  <si>
    <t>Breakfast</t>
  </si>
  <si>
    <t>Lunch</t>
  </si>
  <si>
    <t>Regular</t>
  </si>
  <si>
    <t>Advanced</t>
  </si>
  <si>
    <t>Mike Ham</t>
  </si>
  <si>
    <t>Tom Halverson</t>
  </si>
  <si>
    <t>Rob Honomichl</t>
  </si>
  <si>
    <t>Austin O'Brien</t>
  </si>
  <si>
    <t>Cody Welu</t>
  </si>
  <si>
    <t>Tyler Flaagan</t>
  </si>
  <si>
    <t>Camp I</t>
  </si>
  <si>
    <t>Camp II</t>
  </si>
  <si>
    <t>Shawn Zwach</t>
  </si>
  <si>
    <t>Password Cracking</t>
  </si>
  <si>
    <t>Python I</t>
  </si>
  <si>
    <t>Python II</t>
  </si>
  <si>
    <t>Core</t>
  </si>
  <si>
    <t>Room Check</t>
  </si>
  <si>
    <t>Break</t>
  </si>
  <si>
    <t>EH100</t>
  </si>
  <si>
    <t>EH105</t>
  </si>
  <si>
    <t>EH306</t>
  </si>
  <si>
    <t>EH300</t>
  </si>
  <si>
    <t>East Hall</t>
  </si>
  <si>
    <t>TC</t>
  </si>
  <si>
    <t>Auditorium</t>
  </si>
  <si>
    <t>KC105</t>
  </si>
  <si>
    <t>KC117</t>
  </si>
  <si>
    <t>KC119</t>
  </si>
  <si>
    <t>KC122</t>
  </si>
  <si>
    <t>Cyberlympics</t>
  </si>
  <si>
    <t>Get To Know Camp II</t>
  </si>
  <si>
    <t>Get To Know Camp I</t>
  </si>
  <si>
    <t>Get To Know Camp III</t>
  </si>
  <si>
    <t>Return to Dorms</t>
  </si>
  <si>
    <t>Elective Session III</t>
  </si>
  <si>
    <t>Wireshark 101</t>
  </si>
  <si>
    <t>Datacenter Tour</t>
  </si>
  <si>
    <t>Total</t>
  </si>
  <si>
    <t>Get To Know Camp IV</t>
  </si>
  <si>
    <t>EH001- PI LAB</t>
  </si>
  <si>
    <t>EH201- PI Lab</t>
  </si>
  <si>
    <t>Supper</t>
  </si>
  <si>
    <t>Marketplace</t>
  </si>
  <si>
    <t>Underground</t>
  </si>
  <si>
    <t>Game Room</t>
  </si>
  <si>
    <t>Lobby</t>
  </si>
  <si>
    <t>Registration</t>
  </si>
  <si>
    <t>Closed</t>
  </si>
  <si>
    <t>Game Room Open</t>
  </si>
  <si>
    <t>Rasberry Pi Lab Open</t>
  </si>
  <si>
    <t>Movie Night!</t>
  </si>
  <si>
    <t>Get To Know Camp V</t>
  </si>
  <si>
    <t>Devon Greene</t>
  </si>
  <si>
    <t>Cyberlympics (Keyboard)</t>
  </si>
  <si>
    <t>Cyberlympics (Wireless Signals)</t>
  </si>
  <si>
    <t>Cyberlympics (Card Game)</t>
  </si>
  <si>
    <t>Cyberlympics (Pi Challenge)</t>
  </si>
  <si>
    <t>Elective Name</t>
  </si>
  <si>
    <t>Teacher</t>
  </si>
  <si>
    <t>Cap</t>
  </si>
  <si>
    <t>Description</t>
  </si>
  <si>
    <t>Drawing with Turtle</t>
  </si>
  <si>
    <t>Introduce Python with the turtle graphics environment</t>
  </si>
  <si>
    <t>Notes</t>
  </si>
  <si>
    <t>Software Defined Radio</t>
  </si>
  <si>
    <t xml:space="preserve">Software defined radios (SDR) are hardware-based antennas controlled by software on a computer.  You would be surprised at the information you can gather freely around you by tuning a software defined radio into specific frequencies.  In this course, we will look at general principles and setup of SDR, some of the bigger hacks done with SDR, and hands-on intercepting of signals such as: AM/FM radio, over-the-air (OTA) TV, weather radio, tracking airplanes with ADSB, and wirelessly monitoring vehicle tire pressure (TPMS). </t>
  </si>
  <si>
    <t>Make a Cable</t>
  </si>
  <si>
    <t>Ah, the ever vulnerable password.  Everyone has them, everyone uses them, and most of them are rubbish.  In this session the students will learn about strong password techniques and the ideas behind what makes a password vulnerable.  They will look at cracking passwords through guessing, brute-forcing, and pulling in the heavy hardware to rip through more sophisticated algorithms.  This course will lead users through offline (captured password hashes) and online (against running system) password attacks.</t>
  </si>
  <si>
    <t>Intro to Web Hacking</t>
  </si>
  <si>
    <t>Come get an introduction to web programming and web security where you will learn and use HTML, JavaScript, and other tools to complete a variety of missions in web security.  This is for students new to web programming and security, so everybody is welcome!</t>
  </si>
  <si>
    <t>Getting Ready for College</t>
  </si>
  <si>
    <t xml:space="preserve">Tips as you prepare to apply for college.  AP classes, CLEP exams, questions to ask as you visit universities. </t>
  </si>
  <si>
    <t>Minecraft Pi</t>
  </si>
  <si>
    <t>Welcome to an introduction to the Python scripting language. In this elective we'll get started writing some simple scripts and use some introductory programming concepts. If you've never used Python this elective will be perfect for you!</t>
  </si>
  <si>
    <t>If you liked Python 101 this is the elective for you! We'll add some more programming concepts and work with some more features built into Python. This will also prepare you for more advanced Python electives later in the week!</t>
  </si>
  <si>
    <t>Everyone likes crypto and chocolate. We'll learn how your comptuer encrypts data with parties online that you don't know. The best part though, instead of using math to show how it works, we'll use chocolate.</t>
  </si>
  <si>
    <t>Learn to use Wireshark to take a look at network traffic!</t>
  </si>
  <si>
    <t>Check In Tablets</t>
  </si>
  <si>
    <t>TED Talks (TCB)</t>
  </si>
  <si>
    <t>Science Center</t>
  </si>
  <si>
    <t>We all love minecraft, but what if we could automate it? Using Python and your Raspberry Pi, we'll show you how you can automate your world!</t>
  </si>
  <si>
    <t>Andrew Kramer</t>
  </si>
  <si>
    <t>Dorms</t>
  </si>
  <si>
    <t>Michael Cutshaw</t>
  </si>
  <si>
    <t>Trent Steen</t>
  </si>
  <si>
    <t>Josh Pauli</t>
  </si>
  <si>
    <t>Capture the Flag</t>
  </si>
  <si>
    <t>Flaagan</t>
  </si>
  <si>
    <t xml:space="preserve">Want to play games while learning more about security? Whether you're competitive or not, capture the flag competitions are just for you! We'll take a look at some different CTF's and Wargames, then dig into some challenges.  </t>
  </si>
  <si>
    <t>Lab_Type</t>
  </si>
  <si>
    <t>PiLab</t>
  </si>
  <si>
    <t>Controlling Lights with a Raspberry Pi</t>
  </si>
  <si>
    <t>Welu</t>
  </si>
  <si>
    <t>This hands-on elective will teach you how you can turn almost anything electric, like lights, on and off through a web page on your Raspberry Pi.</t>
  </si>
  <si>
    <t>Basic Crypto</t>
  </si>
  <si>
    <t>Honomichl</t>
  </si>
  <si>
    <t>Scratch and Dash</t>
  </si>
  <si>
    <t>Rowland</t>
  </si>
  <si>
    <t xml:space="preserve">Scratch the surface of block programing by making games, interactive stories, and animations to share with the online community.  With Scratch, we can be creative, learn how to reason systematically, and work collaboratively while learning the basics of programming.  Scratch is a project of the Lifelong Group at the MIT Media Lab.  Work on your Scratch project throughout the week.  The top 3 projects win a prize!  After we scratch  block programming, we will apply this knowledge to our Dash Robots.  Cute little Dash can do more than you imagine.  We will create and conquer mazes as well as have a Dash dance-off to show off our skills.  Turn down the lights, turn up the music, let's see what we can create! </t>
  </si>
  <si>
    <t xml:space="preserve">Engineering and Programming combined! Ozobot is a tiny tinker robot that will get your creativity flowing.  These tiny robots have advanced robotics packed into a cubic inch.  Start with simply programming using lines and color segments.  Advance to visual block-based programming.  â€œOzobot, the gamepiece with a brainâ€ (Forbes).  </t>
  </si>
  <si>
    <t>Time</t>
  </si>
  <si>
    <t>DBL</t>
  </si>
  <si>
    <t>Ozobot Bit</t>
  </si>
  <si>
    <t>The All-NEW Amazing Cyber Race</t>
  </si>
  <si>
    <t>Rowland/Plucker</t>
  </si>
  <si>
    <t xml:space="preserve">This year's all new amazing race will have you racing between pit stops to solve problems and puzzles.  In this Cyber Challenge, each team will face 10 challenges related to the 10 principles of cybersecurity.  Be the first team across the finish line and win 'something'!   </t>
  </si>
  <si>
    <t>EH204</t>
  </si>
  <si>
    <t>SC113</t>
  </si>
  <si>
    <t>SC114</t>
  </si>
  <si>
    <t>Programming (Honomichl)</t>
  </si>
  <si>
    <t>Programming (O'Brien)</t>
  </si>
  <si>
    <t>Programming (Halverson)</t>
  </si>
  <si>
    <t>Networking Large Group (Flaagan, Holm, Kramer)</t>
  </si>
  <si>
    <t>Networking Small Group (Ham)</t>
  </si>
  <si>
    <t>Check out of Rooms</t>
  </si>
  <si>
    <t>Kennedy Center</t>
  </si>
  <si>
    <t>Tunheim Clasroom Building</t>
  </si>
  <si>
    <t>TCB109</t>
  </si>
  <si>
    <t>TCB111</t>
  </si>
  <si>
    <t>TED Talk/Final Session</t>
  </si>
  <si>
    <t>Evening Activities</t>
  </si>
  <si>
    <t>Eric Holm</t>
  </si>
  <si>
    <t>Wifi Device Tracker</t>
  </si>
  <si>
    <t>Zwach</t>
  </si>
  <si>
    <t>Create an audible alert when a new WiFi enabled device is detected nearby</t>
  </si>
  <si>
    <t>Pam will get supplies &amp; Kyle will reimburse</t>
  </si>
  <si>
    <t>Getting Started with Forensics</t>
  </si>
  <si>
    <t>Welcome to the absolute basics of digital forensics</t>
  </si>
  <si>
    <t>Beginning HTML</t>
  </si>
  <si>
    <t>Engbrecht</t>
  </si>
  <si>
    <t>We will create a simple webpage using HTML.   No prior experience needed - see how easy it is to create a webpage!</t>
  </si>
  <si>
    <t>Talking and Smiling 101</t>
  </si>
  <si>
    <t>B</t>
  </si>
  <si>
    <t>Week</t>
  </si>
  <si>
    <t>Peterson</t>
  </si>
  <si>
    <t>This is a Social Engineering class that teaches students about how default trust can be exploited through situational manipulation</t>
  </si>
  <si>
    <t>Kyle will get the supplies for Mike</t>
  </si>
  <si>
    <t>Offer</t>
  </si>
  <si>
    <t>Early</t>
  </si>
  <si>
    <t>Later</t>
  </si>
  <si>
    <t>Quack Quack</t>
  </si>
  <si>
    <t>Learn to make a rubber ducky! Basically, how can you convert a simple circuit board into a device that attacks people's computers!</t>
  </si>
  <si>
    <t>Arduinos UNOs</t>
  </si>
  <si>
    <t>Run Code Run</t>
  </si>
  <si>
    <t xml:space="preserve">Run Code Run – will your code run?  Work as a team to put together code that will run.  Race to grab the code, bring it back to your team for assembly, and check out the logic by moving as a team to run you code.  Debugging will be key.  </t>
  </si>
  <si>
    <t>Internet of Things Playground</t>
  </si>
  <si>
    <t>Explore IoT devices.  What are the benefits?  What are the security issues?   How are devices being used in forensic investigations?  We’ll also have fun finding the craziest, most useful, and most used devises.</t>
  </si>
  <si>
    <t>Rowland/Plucker/Podhradsky</t>
  </si>
  <si>
    <t>LittleBits</t>
  </si>
  <si>
    <t>LittleBits are a fun tool that allows your creativity to run wild! You will build and program different projects ranging from robot, bubble machines, and more. The only thing limiting you is your imagination!</t>
  </si>
  <si>
    <t>Plucker</t>
  </si>
  <si>
    <t>Needs little wifi adapters that Kyle now has</t>
  </si>
  <si>
    <t xml:space="preserve">Welcome: TCB </t>
  </si>
  <si>
    <t>EH206- Pi/Electronics Lab (small displays)</t>
  </si>
  <si>
    <t>Box Lunches Available in the TCB</t>
  </si>
  <si>
    <t>Girls</t>
  </si>
  <si>
    <t>First Floor</t>
  </si>
  <si>
    <t>Guys</t>
  </si>
  <si>
    <t>Second Floor</t>
  </si>
  <si>
    <t>Third Floor</t>
  </si>
  <si>
    <t>Fourth Floor</t>
  </si>
  <si>
    <t>Brian Vertullo</t>
  </si>
  <si>
    <t>Nathan Harmer</t>
  </si>
  <si>
    <t>Camp Wrap Up</t>
  </si>
  <si>
    <t>Cloud stuff</t>
  </si>
  <si>
    <t>Learn how virutal machines work and how DSU hosts thousands of virtual machines for all of our students, allowing them to hack into and break real systems without going to jail.</t>
  </si>
  <si>
    <t>Holm</t>
  </si>
  <si>
    <t>Intro to Soldering</t>
  </si>
  <si>
    <t>Never soldered before? Let's take a stab and make cool soldering badge!</t>
  </si>
  <si>
    <t>soldering irons</t>
  </si>
  <si>
    <t>Advanced Soldering</t>
  </si>
  <si>
    <t>Kramer</t>
  </si>
  <si>
    <t>Now that you've tackled basic soldering, lets get more advanced and make a decision making circuit!</t>
  </si>
  <si>
    <t>Intro to Malware</t>
  </si>
  <si>
    <t>Create a small, simple piece of malware that allows you to control another machine.</t>
  </si>
  <si>
    <t>Intro to Lock Picking</t>
  </si>
  <si>
    <t>lock picks</t>
  </si>
  <si>
    <t>Learn how to manipulate locks to gain entry!</t>
  </si>
  <si>
    <t>Wireless Hacking</t>
  </si>
  <si>
    <t>wifi adapters</t>
  </si>
  <si>
    <t>Language Generation with Markov Chains</t>
  </si>
  <si>
    <t>Teach your computer to talk!  Use simple artificial intelligence to generate sentences based off of other written works.</t>
  </si>
  <si>
    <t>In this elective, you'll learn how to build a working ethernet cable!</t>
  </si>
  <si>
    <t>stuff to make a cable</t>
  </si>
  <si>
    <t>Moblie Forensics</t>
  </si>
  <si>
    <t>Podhradsky</t>
  </si>
  <si>
    <t>You use your phone for EVERYTHING!  Learn about what your phone stores, and how it tracks you.  Use that information to solve a crime!</t>
  </si>
  <si>
    <t>Buttons &amp; Lights</t>
  </si>
  <si>
    <t>Halverson</t>
  </si>
  <si>
    <t>What does it take to control an LED using software? We'll take a look at using your raspberry pi to controll LED's and interface with buttons!</t>
  </si>
  <si>
    <t xml:space="preserve">Come see what a "cloud" really looks like! We'll take a peek at DSU's datacenter. </t>
  </si>
  <si>
    <t>Greene</t>
  </si>
  <si>
    <t>Socket Programming with Python</t>
  </si>
  <si>
    <t xml:space="preserve">Interested in writing code that can communicate with your friends? Do you dream of making your own video game to be played over the internet some day? Students that attend will learn the fundamentals of socket programming and write a messenger application that can communicate across networks. </t>
  </si>
  <si>
    <t>Programming with PowerShell</t>
  </si>
  <si>
    <t>So you've been learning some programming in camp already, in this elective we'll take a look at PowerShell, a popular Windows Scripting language, and make a fun guessing game.</t>
  </si>
  <si>
    <t>ElecLab</t>
  </si>
  <si>
    <t>Get to know camp- Personal Scavenger Hunt- Flaagan/Welu</t>
  </si>
  <si>
    <t>Controlling Lights with a Raspberry Pi (Welu)</t>
  </si>
  <si>
    <t>Buttons &amp; Lights (Halverson)</t>
  </si>
  <si>
    <t>Getting Started with Forensics (Zwach)</t>
  </si>
  <si>
    <t>Beginning HTML (Engbrecht)</t>
  </si>
  <si>
    <t>Ham</t>
  </si>
  <si>
    <t>Professor Oak has the need for someone to create a Pokemon Classification engine to identify all the different types of Pokemon available. In this class, students will be introduced to Machine Learning by creating just that engine! You will learn about feature engineering and how to train a data model to classify what element a Pokemon belongs to.</t>
  </si>
  <si>
    <t>Machine Learning: Pokemon Classification Engine</t>
  </si>
  <si>
    <t>O'Brien</t>
  </si>
  <si>
    <t>Getting Started with Unity</t>
  </si>
  <si>
    <t>How are games made? We'll take a look using Unity, one of the popular game programming engines, and create a 3D game!</t>
  </si>
  <si>
    <t>Hanging with Austin</t>
  </si>
  <si>
    <t>Let's keep working on the projects from the morning programming session with Austin!</t>
  </si>
  <si>
    <t>needs sdrs</t>
  </si>
  <si>
    <t>Software Defined Radio (Ham)</t>
  </si>
  <si>
    <t>Basic Crypto (Honomichl)</t>
  </si>
  <si>
    <t>Cronin</t>
  </si>
  <si>
    <t>Greene &amp; Shlanta</t>
  </si>
  <si>
    <t>Malware and Reverse Engineering</t>
  </si>
  <si>
    <t>Pauli</t>
  </si>
  <si>
    <t>Computers and Numbers: How do they work?</t>
  </si>
  <si>
    <t>Computers are really just calculators. With all this math going on, what does a computer really do when it comes to their numbers? No need to be a math major, we'll keep it friendly!</t>
  </si>
  <si>
    <t>EH300- Pi LAB</t>
  </si>
  <si>
    <t>Minecraft Pi (Honomichl)</t>
  </si>
  <si>
    <t>EH001</t>
  </si>
  <si>
    <t>This session is for folks that have completed the first SDR elective. We'll pick up where we left off in the first SDR session and do EVEN MORE FUN STUFF!</t>
  </si>
  <si>
    <t>Password Cracking (Ham)</t>
  </si>
  <si>
    <t>Python I (Flaagan)</t>
  </si>
  <si>
    <t>Intro to Lock Picking (Kramer)</t>
  </si>
  <si>
    <t>Getting Ready for College (Engbrecht)</t>
  </si>
  <si>
    <t>Python II (Flaagan)</t>
  </si>
  <si>
    <t>Wifi Device Tracker (Zwach)</t>
  </si>
  <si>
    <t>Socket Programming with Python (Greene)</t>
  </si>
  <si>
    <t>Ask current DSU students about DSU, college life in general, love advice, life advice, whatever you want to know! No fortune telling</t>
  </si>
  <si>
    <t>Miller</t>
  </si>
  <si>
    <t>Writing an Email Address Web Scraper with Python</t>
  </si>
  <si>
    <t>Do you ever get random sales emails and wonder how someone acquired your email address? Perhaps it was posted publicly online on an old forum. Maybe a friend left it where others could see it. In this fun elective students will walk through writing a web scraper designed to harvest email addresses from websites! When you are done, you will be able to provide a list of URLs and scan them for email addresses.</t>
  </si>
  <si>
    <t>O'Brien **Double Session</t>
  </si>
  <si>
    <t>Getting Started with Unity (O'Brien **Double Session)</t>
  </si>
  <si>
    <t>DO NOT USE</t>
  </si>
  <si>
    <t>RESERVED</t>
  </si>
  <si>
    <t>Cool Tools</t>
  </si>
  <si>
    <t>Come learn about some of the cool tools that are used in cybersecurity!</t>
  </si>
  <si>
    <t>Drawing with Turtle (Halverson)</t>
  </si>
  <si>
    <t>Hanging with Austin (O'Brien)</t>
  </si>
  <si>
    <t>Make a Cable (Welu)</t>
  </si>
  <si>
    <t>Datacenter Tour (Holm)</t>
  </si>
  <si>
    <t>Egner</t>
  </si>
  <si>
    <t>Intro to Soldering (Egner)</t>
  </si>
  <si>
    <t>Advanced Soldering (Egner)</t>
  </si>
  <si>
    <t>Breakin The Internets for N00bs</t>
  </si>
  <si>
    <t>Learn the basics of web app hacking, and get paid doing it!</t>
  </si>
  <si>
    <t>Breakin The Internets for N00bs (Miller)</t>
  </si>
  <si>
    <t>Writing an Email Address Web Scraper with Python (Greene)</t>
  </si>
  <si>
    <t>Where are all the girls?</t>
  </si>
  <si>
    <t>Wonder where all the girls are?  Why there aren’t more girls entering cybersecurity?  How many women are actually in the field? Come hear from a current doctoral student about her experience, the current stats, and discuss what we can do to make a difference in this field. </t>
  </si>
  <si>
    <t>Van Driel</t>
  </si>
  <si>
    <t>Vertullo</t>
  </si>
  <si>
    <t>Learn to tinker with WiFi passwords, detect hidden networks, and other WiFi shenanigans in an effort to see how you can protect yourself!</t>
  </si>
  <si>
    <t>Wireless Hacking (Vertullo)</t>
  </si>
  <si>
    <t>Sampson/Williams</t>
  </si>
  <si>
    <t>Bashing Windows - Post Exploitation Fun</t>
  </si>
  <si>
    <t>Bashing Windows - Post Exploitation Fun (Greene)</t>
  </si>
  <si>
    <t>You've practiced your hacking skills against a beaten up linux machine. How do you think your skills will fare against Windows XP? In this lab, students will have the opportunity to exploit a Windows XP machine and conduct post exploitation mayhem. This will be conducted in an isolated environments where students are free to pound their targets to the ground.</t>
  </si>
  <si>
    <t>Moblie Forensics (Podhradsky)</t>
  </si>
  <si>
    <t>Advanced Wireless Hacking</t>
  </si>
  <si>
    <t>Capture the Flag (Flaagan)</t>
  </si>
  <si>
    <t>Headless Pis</t>
  </si>
  <si>
    <t>Cutshaw/Peterson</t>
  </si>
  <si>
    <t>Headless Pis (Cutshaw/Peterson)</t>
  </si>
  <si>
    <t>Advanced Wireless Hacking (Vertullo)</t>
  </si>
  <si>
    <t>Movie Night</t>
  </si>
  <si>
    <t>Lasertag/Yard Games Outside</t>
  </si>
  <si>
    <t>Cyberlympics Continued!</t>
  </si>
  <si>
    <t>Electronics Lab</t>
  </si>
  <si>
    <t>Williams</t>
  </si>
  <si>
    <t>Intro to Malware (Williams)</t>
  </si>
  <si>
    <t>M</t>
  </si>
  <si>
    <t>Your raspberry pi typically requires a tv/monitor and an HDMI cable. What if you could just access it directly from your computer? Come to this session to get setup!</t>
  </si>
  <si>
    <t>Laser Tag Setup &amp; Yard Games Outside</t>
  </si>
  <si>
    <t>Laser Tag &amp; Yard Games Outside</t>
  </si>
  <si>
    <t>Intro to Cowsay and Script Kiddie-ing 101:</t>
  </si>
  <si>
    <t>Learn all about: Cowsay, Live Boot + Sam Reset + Ophcrack, Card Cloning, 10 Minute mail, Whitepages, Google Voice, MR Mike Wilson, Proxies, Cars and keys and locks and stuff and such, Teacher's Pet: Linux Commands, Names, Meanings, and Usage</t>
  </si>
  <si>
    <t>Intro to Cowsay and Script Kiddie-ing 101: (Peterson)</t>
  </si>
  <si>
    <t>Hacker Methodologies</t>
  </si>
  <si>
    <t>The Hacker Methodology is a step-by-step process you will follow during a penetration test. Before you can attack a system though you have see what it is vulnerable to. This course will help you understand how to get in to a system and obtain root access</t>
  </si>
  <si>
    <t>Hacker Methodologies (Sampson/Williams)</t>
  </si>
  <si>
    <t>Bank Hacking and Web Security 1.0:</t>
  </si>
  <si>
    <t>Learn all about: Phishing Sites, Email and Phone Spoofing , Chrome is Silly, Bank of GenCyber, Mitm and Cookie Injection, Reverse shells (with ducky)</t>
  </si>
  <si>
    <t>Bank Hacking and Web Security 1.0: (Peterson)</t>
  </si>
  <si>
    <t>Sphereos and Other Robots</t>
  </si>
  <si>
    <t>Learn how to control other robots aside from an Ozobot!</t>
  </si>
  <si>
    <t>Sphereos and Other Robots (Van Driel)</t>
  </si>
  <si>
    <t>DSU has a lot of technology related degree programs. Come find out what they're all about!</t>
  </si>
  <si>
    <t>What is that hacking degree?</t>
  </si>
  <si>
    <t>Computer Hardware: What all is there?</t>
  </si>
  <si>
    <t>There are a lot of pieces that make up a computer. Come learn about what they all are &amp; how they work.</t>
  </si>
  <si>
    <t>Hacking Simple Buttons &amp; Lights</t>
  </si>
  <si>
    <t>Is a simple name change all it takes to derive interest? What does it take to control an LED using software? We'll take a look at using your raspberry pi to controll LED's and interface with buttons!</t>
  </si>
  <si>
    <t>Hacking Simple Buttons &amp; Lights (Halverson)</t>
  </si>
  <si>
    <t>Bank Hacking and Web Security 2.0:</t>
  </si>
  <si>
    <t>Bank of GenCyber, Cookies (again) (Firesheep story), Code Injection (xss, html, css, etc.) (reflected vs stored), Url Parameter Modding, Good Password Storage with Salt and Pepper, Site transversal and uploading stuff (talk on c99), Reverse shells DIY</t>
  </si>
  <si>
    <t>What is that hacking degree? (Cronin)</t>
  </si>
  <si>
    <t>Computer Hardware: What all is there? (Zwach)</t>
  </si>
  <si>
    <t>Hacking Restaurant Pagers and Other Things</t>
  </si>
  <si>
    <t>Hacking Restaurant Pagers and Other Things (Ham)</t>
  </si>
  <si>
    <t>Bank Hacking and Web Security 2.0: (Peterson)</t>
  </si>
  <si>
    <t>LittleBits (Van Driel)</t>
  </si>
  <si>
    <t>T</t>
  </si>
  <si>
    <t>W</t>
  </si>
  <si>
    <t>Th</t>
  </si>
  <si>
    <t>Language Generation with Markov Chains (Kramer)</t>
  </si>
  <si>
    <t>DSU Student/Alum</t>
  </si>
  <si>
    <t>Hacking College: The Student Experience</t>
  </si>
  <si>
    <t>Hacking College: The Student Experience (DSU Student/Alum)</t>
  </si>
  <si>
    <t>GenCyber 2018 Schedule</t>
  </si>
  <si>
    <t>Group A</t>
  </si>
  <si>
    <t>Group B</t>
  </si>
  <si>
    <t>Chad Mitzel</t>
  </si>
  <si>
    <t>Josh Pauli*</t>
  </si>
  <si>
    <t>*Check on if committed</t>
  </si>
  <si>
    <t>Programming (Zwach)</t>
  </si>
  <si>
    <t>Tuesday: Group B</t>
  </si>
  <si>
    <t>Monday: Group A</t>
  </si>
  <si>
    <t>Monday: Group B</t>
  </si>
  <si>
    <t>Tuesday: Group A</t>
  </si>
  <si>
    <t>Wednesday: Group A</t>
  </si>
  <si>
    <t>Wednesday: Group B</t>
  </si>
  <si>
    <t>Thursday: Group A</t>
  </si>
  <si>
    <t>Thursday: Group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</si>
</sst>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1" x14ac:knownFonts="1">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u/>
      <sz val="12"/>
      <color theme="1"/>
      <name val="Calibri"/>
      <family val="2"/>
      <scheme val="minor"/>
    </font>
    <font>
      <b/>
      <u/>
      <sz val="12"/>
      <color theme="0"/>
      <name val="Calibri"/>
      <family val="2"/>
      <scheme val="minor"/>
    </font>
    <font>
      <b/>
      <sz val="18"/>
      <color theme="0"/>
      <name val="Calibri"/>
      <family val="2"/>
      <scheme val="minor"/>
    </font>
    <font>
      <b/>
      <sz val="13"/>
      <color theme="1"/>
      <name val="Calibri"/>
      <family val="2"/>
      <scheme val="minor"/>
    </font>
    <font>
      <sz val="8"/>
      <name val="Calibri"/>
      <family val="2"/>
      <scheme val="minor"/>
    </font>
    <font>
      <sz val="13"/>
      <color theme="1"/>
      <name val="Calibri"/>
      <family val="2"/>
      <scheme val="minor"/>
    </font>
    <font>
      <b/>
      <sz val="13"/>
      <color theme="0"/>
      <name val="Calibri"/>
      <family val="2"/>
      <scheme val="minor"/>
    </font>
    <font>
      <u/>
      <sz val="12"/>
      <color theme="10"/>
      <name val="Calibri"/>
      <family val="2"/>
      <scheme val="minor"/>
    </font>
    <font>
      <u/>
      <sz val="12"/>
      <color theme="11"/>
      <name val="Calibri"/>
      <family val="2"/>
      <scheme val="minor"/>
    </font>
    <font>
      <sz val="14"/>
      <color theme="1"/>
      <name val="Calibri"/>
      <family val="2"/>
      <scheme val="minor"/>
    </font>
    <font>
      <sz val="16"/>
      <color theme="1"/>
      <name val="Consolas"/>
      <family val="2"/>
    </font>
    <font>
      <sz val="12"/>
      <color rgb="FF000000"/>
      <name val="Calibri"/>
      <family val="2"/>
      <scheme val="minor"/>
    </font>
    <font>
      <sz val="13"/>
      <color rgb="FF000000"/>
      <name val="Calibri"/>
      <family val="2"/>
      <scheme val="minor"/>
    </font>
    <font>
      <b/>
      <sz val="13"/>
      <color rgb="FFFFFFFF"/>
      <name val="Calibri"/>
      <family val="2"/>
      <scheme val="minor"/>
    </font>
    <font>
      <sz val="11"/>
      <color rgb="FF000000"/>
      <name val="Calibri"/>
      <family val="2"/>
      <scheme val="minor"/>
    </font>
    <font>
      <sz val="12"/>
      <color rgb="FF000000"/>
      <name val="Helvetica"/>
      <family val="2"/>
    </font>
    <font>
      <sz val="12"/>
      <color theme="1"/>
      <name val="Helvetica"/>
      <family val="2"/>
    </font>
  </fonts>
  <fills count="22">
    <fill>
      <patternFill patternType="none"/>
    </fill>
    <fill>
      <patternFill patternType="gray125"/>
    </fill>
    <fill>
      <patternFill patternType="solid">
        <fgColor rgb="FFFF0000"/>
        <bgColor indexed="64"/>
      </patternFill>
    </fill>
    <fill>
      <patternFill patternType="solid">
        <fgColor rgb="FF00B0F0"/>
        <bgColor indexed="64"/>
      </patternFill>
    </fill>
    <fill>
      <patternFill patternType="solid">
        <fgColor rgb="FF00B050"/>
        <bgColor indexed="64"/>
      </patternFill>
    </fill>
    <fill>
      <patternFill patternType="solid">
        <fgColor theme="2" tint="-0.249977111117893"/>
        <bgColor indexed="64"/>
      </patternFill>
    </fill>
    <fill>
      <patternFill patternType="solid">
        <fgColor theme="1"/>
        <bgColor indexed="64"/>
      </patternFill>
    </fill>
    <fill>
      <patternFill patternType="solid">
        <fgColor theme="1" tint="0.499984740745262"/>
        <bgColor indexed="64"/>
      </patternFill>
    </fill>
    <fill>
      <patternFill patternType="solid">
        <fgColor theme="7"/>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0"/>
        <bgColor indexed="64"/>
      </patternFill>
    </fill>
    <fill>
      <patternFill patternType="solid">
        <fgColor rgb="FFC5FF00"/>
        <bgColor indexed="64"/>
      </patternFill>
    </fill>
    <fill>
      <patternFill patternType="solid">
        <fgColor rgb="FFFFC000"/>
        <bgColor indexed="64"/>
      </patternFill>
    </fill>
    <fill>
      <patternFill patternType="solid">
        <fgColor rgb="FFC443C4"/>
        <bgColor indexed="64"/>
      </patternFill>
    </fill>
    <fill>
      <patternFill patternType="solid">
        <fgColor rgb="FF000000"/>
        <bgColor rgb="FF000000"/>
      </patternFill>
    </fill>
    <fill>
      <patternFill patternType="solid">
        <fgColor rgb="FFFFFFFF"/>
        <bgColor rgb="FF000000"/>
      </patternFill>
    </fill>
    <fill>
      <patternFill patternType="solid">
        <fgColor rgb="FF808080"/>
        <bgColor rgb="FF000000"/>
      </patternFill>
    </fill>
    <fill>
      <patternFill patternType="solid">
        <fgColor rgb="FFFF7E79"/>
        <bgColor indexed="64"/>
      </patternFill>
    </fill>
    <fill>
      <patternFill patternType="solid">
        <fgColor rgb="FFFF7E79"/>
        <bgColor rgb="FF000000"/>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diagonal/>
    </border>
    <border>
      <left style="medium">
        <color indexed="64"/>
      </left>
      <right/>
      <top style="thin">
        <color auto="1"/>
      </top>
      <bottom/>
      <diagonal/>
    </border>
    <border>
      <left/>
      <right style="medium">
        <color auto="1"/>
      </right>
      <top style="thin">
        <color auto="1"/>
      </top>
      <bottom/>
      <diagonal/>
    </border>
    <border>
      <left style="medium">
        <color indexed="64"/>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style="medium">
        <color auto="1"/>
      </left>
      <right/>
      <top/>
      <bottom style="medium">
        <color indexed="64"/>
      </bottom>
      <diagonal/>
    </border>
    <border>
      <left/>
      <right style="medium">
        <color indexed="64"/>
      </right>
      <top/>
      <bottom style="medium">
        <color indexed="64"/>
      </bottom>
      <diagonal/>
    </border>
    <border>
      <left/>
      <right style="medium">
        <color auto="1"/>
      </right>
      <top style="medium">
        <color auto="1"/>
      </top>
      <bottom style="thin">
        <color auto="1"/>
      </bottom>
      <diagonal/>
    </border>
  </borders>
  <cellStyleXfs count="168">
    <xf numFmtId="0" fontId="0" fillId="0" borderId="0"/>
    <xf numFmtId="43" fontId="1"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297">
    <xf numFmtId="0" fontId="0" fillId="0" borderId="0" xfId="0"/>
    <xf numFmtId="0" fontId="0" fillId="6" borderId="1" xfId="0" applyFill="1" applyBorder="1" applyAlignment="1">
      <alignment vertical="center" wrapText="1"/>
    </xf>
    <xf numFmtId="0" fontId="0" fillId="3" borderId="1" xfId="0" applyFont="1" applyFill="1" applyBorder="1" applyAlignment="1">
      <alignment vertical="center" wrapText="1"/>
    </xf>
    <xf numFmtId="0" fontId="2" fillId="6" borderId="1" xfId="0" applyFont="1" applyFill="1" applyBorder="1" applyAlignment="1">
      <alignment vertical="center"/>
    </xf>
    <xf numFmtId="0" fontId="0" fillId="6" borderId="1" xfId="0" applyFill="1" applyBorder="1" applyAlignment="1">
      <alignment vertical="center"/>
    </xf>
    <xf numFmtId="0" fontId="5" fillId="6" borderId="1" xfId="0" applyFont="1" applyFill="1" applyBorder="1" applyAlignment="1">
      <alignment vertical="center"/>
    </xf>
    <xf numFmtId="0" fontId="4" fillId="6" borderId="1" xfId="0" applyFont="1" applyFill="1" applyBorder="1" applyAlignment="1">
      <alignment vertical="center"/>
    </xf>
    <xf numFmtId="0" fontId="4" fillId="0" borderId="1" xfId="0" applyFont="1" applyBorder="1" applyAlignment="1">
      <alignment vertical="center"/>
    </xf>
    <xf numFmtId="18" fontId="2" fillId="6" borderId="1" xfId="0" applyNumberFormat="1" applyFont="1" applyFill="1" applyBorder="1" applyAlignment="1">
      <alignment vertical="center"/>
    </xf>
    <xf numFmtId="0" fontId="0" fillId="0" borderId="1" xfId="0" applyBorder="1" applyAlignment="1">
      <alignment vertical="center"/>
    </xf>
    <xf numFmtId="0" fontId="0" fillId="6" borderId="0" xfId="0" applyFill="1"/>
    <xf numFmtId="0" fontId="0" fillId="9" borderId="0" xfId="0" applyFill="1"/>
    <xf numFmtId="0" fontId="3" fillId="6" borderId="0" xfId="0" applyFont="1" applyFill="1"/>
    <xf numFmtId="0" fontId="3" fillId="0" borderId="0" xfId="0" applyFont="1"/>
    <xf numFmtId="0" fontId="3" fillId="9" borderId="0" xfId="0" applyFont="1" applyFill="1"/>
    <xf numFmtId="0" fontId="7" fillId="9" borderId="0" xfId="0" applyFont="1" applyFill="1"/>
    <xf numFmtId="0" fontId="7" fillId="6" borderId="0" xfId="0" applyFont="1" applyFill="1"/>
    <xf numFmtId="0" fontId="7" fillId="0" borderId="0" xfId="0" applyFont="1"/>
    <xf numFmtId="0" fontId="3" fillId="9" borderId="1" xfId="0" applyFont="1" applyFill="1" applyBorder="1"/>
    <xf numFmtId="0" fontId="0" fillId="9" borderId="1" xfId="0" applyFill="1" applyBorder="1"/>
    <xf numFmtId="0" fontId="7" fillId="9" borderId="7" xfId="0" applyFont="1" applyFill="1" applyBorder="1"/>
    <xf numFmtId="0" fontId="3" fillId="9" borderId="8" xfId="0" applyFont="1" applyFill="1" applyBorder="1"/>
    <xf numFmtId="0" fontId="0" fillId="9" borderId="8" xfId="0" applyFill="1" applyBorder="1"/>
    <xf numFmtId="0" fontId="7" fillId="9" borderId="9" xfId="0" applyFont="1" applyFill="1" applyBorder="1"/>
    <xf numFmtId="0" fontId="7" fillId="9" borderId="10" xfId="0" applyFont="1" applyFill="1" applyBorder="1"/>
    <xf numFmtId="0" fontId="3" fillId="9" borderId="11" xfId="0" applyFont="1" applyFill="1" applyBorder="1"/>
    <xf numFmtId="0" fontId="0" fillId="9" borderId="11" xfId="0" applyFill="1" applyBorder="1"/>
    <xf numFmtId="0" fontId="0" fillId="9" borderId="12" xfId="0" applyFill="1" applyBorder="1"/>
    <xf numFmtId="0" fontId="0" fillId="9" borderId="13" xfId="0" applyFill="1" applyBorder="1"/>
    <xf numFmtId="0" fontId="0" fillId="9" borderId="14" xfId="0" applyFill="1" applyBorder="1"/>
    <xf numFmtId="0" fontId="0" fillId="10" borderId="5" xfId="0" applyFill="1" applyBorder="1"/>
    <xf numFmtId="0" fontId="0" fillId="10" borderId="6" xfId="0" applyFill="1" applyBorder="1"/>
    <xf numFmtId="18" fontId="10" fillId="6" borderId="1" xfId="0" applyNumberFormat="1" applyFont="1" applyFill="1" applyBorder="1" applyAlignment="1">
      <alignment vertical="center"/>
    </xf>
    <xf numFmtId="0" fontId="10" fillId="6" borderId="1" xfId="1" applyNumberFormat="1" applyFont="1" applyFill="1" applyBorder="1" applyAlignment="1">
      <alignment vertical="center"/>
    </xf>
    <xf numFmtId="0" fontId="9" fillId="12" borderId="1" xfId="0" applyFont="1" applyFill="1" applyBorder="1" applyAlignment="1">
      <alignment vertical="center" wrapText="1"/>
    </xf>
    <xf numFmtId="0" fontId="7" fillId="6" borderId="1" xfId="0" applyFont="1" applyFill="1" applyBorder="1" applyAlignment="1">
      <alignment horizontal="center" vertical="center"/>
    </xf>
    <xf numFmtId="0" fontId="9" fillId="6" borderId="1" xfId="0" applyFont="1" applyFill="1" applyBorder="1" applyAlignment="1">
      <alignment vertical="center"/>
    </xf>
    <xf numFmtId="0" fontId="9" fillId="0" borderId="1" xfId="0" applyFont="1" applyBorder="1" applyAlignment="1">
      <alignment vertical="center"/>
    </xf>
    <xf numFmtId="0" fontId="7" fillId="6" borderId="1" xfId="0" applyFont="1" applyFill="1" applyBorder="1" applyAlignment="1">
      <alignment vertical="center"/>
    </xf>
    <xf numFmtId="0" fontId="7" fillId="0" borderId="1" xfId="0" applyFont="1" applyBorder="1" applyAlignment="1">
      <alignment vertical="center"/>
    </xf>
    <xf numFmtId="0" fontId="10" fillId="6" borderId="1" xfId="0" applyFont="1" applyFill="1" applyBorder="1" applyAlignment="1">
      <alignment vertical="center"/>
    </xf>
    <xf numFmtId="0" fontId="9" fillId="7" borderId="1" xfId="0" applyFont="1" applyFill="1" applyBorder="1" applyAlignment="1">
      <alignment vertical="center"/>
    </xf>
    <xf numFmtId="0" fontId="9" fillId="5" borderId="1" xfId="0" applyFont="1" applyFill="1" applyBorder="1" applyAlignment="1">
      <alignment vertical="center"/>
    </xf>
    <xf numFmtId="0" fontId="9" fillId="12" borderId="1" xfId="0" applyFont="1" applyFill="1" applyBorder="1" applyAlignment="1">
      <alignment vertical="center"/>
    </xf>
    <xf numFmtId="0" fontId="9" fillId="11" borderId="1" xfId="0" applyFont="1" applyFill="1" applyBorder="1" applyAlignment="1">
      <alignment vertical="center"/>
    </xf>
    <xf numFmtId="0" fontId="9" fillId="6" borderId="1" xfId="0" applyFont="1" applyFill="1" applyBorder="1" applyAlignment="1">
      <alignment vertical="center" wrapText="1"/>
    </xf>
    <xf numFmtId="0" fontId="9" fillId="7" borderId="1" xfId="0" applyFont="1" applyFill="1" applyBorder="1" applyAlignment="1">
      <alignment vertical="center" wrapText="1"/>
    </xf>
    <xf numFmtId="0" fontId="9" fillId="5" borderId="1" xfId="0" applyFont="1" applyFill="1" applyBorder="1" applyAlignment="1">
      <alignment vertical="center" wrapText="1"/>
    </xf>
    <xf numFmtId="0" fontId="9" fillId="11" borderId="1" xfId="0" applyFont="1" applyFill="1" applyBorder="1" applyAlignment="1">
      <alignment vertical="center" wrapText="1"/>
    </xf>
    <xf numFmtId="0" fontId="9" fillId="11" borderId="2"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11" borderId="4"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11" borderId="4" xfId="0" applyFont="1" applyFill="1" applyBorder="1" applyAlignment="1">
      <alignment horizontal="center" vertical="center" wrapText="1"/>
    </xf>
    <xf numFmtId="0" fontId="0" fillId="0" borderId="0" xfId="0" applyFill="1" applyBorder="1"/>
    <xf numFmtId="0" fontId="0" fillId="14" borderId="1" xfId="0" applyFont="1" applyFill="1" applyBorder="1" applyAlignment="1">
      <alignment vertical="center" wrapText="1"/>
    </xf>
    <xf numFmtId="0" fontId="0" fillId="16" borderId="1" xfId="0" applyFont="1" applyFill="1" applyBorder="1" applyAlignment="1">
      <alignment vertical="center" wrapText="1"/>
    </xf>
    <xf numFmtId="18" fontId="9" fillId="12" borderId="4" xfId="0" applyNumberFormat="1" applyFont="1" applyFill="1" applyBorder="1" applyAlignment="1">
      <alignment vertical="center"/>
    </xf>
    <xf numFmtId="18" fontId="9" fillId="12" borderId="1" xfId="0" applyNumberFormat="1" applyFont="1" applyFill="1" applyBorder="1" applyAlignment="1">
      <alignment vertical="center"/>
    </xf>
    <xf numFmtId="0" fontId="9" fillId="12" borderId="2" xfId="0" applyNumberFormat="1" applyFont="1" applyFill="1" applyBorder="1" applyAlignment="1">
      <alignment vertical="center"/>
    </xf>
    <xf numFmtId="0" fontId="9" fillId="12" borderId="3" xfId="0" applyNumberFormat="1" applyFont="1" applyFill="1" applyBorder="1" applyAlignment="1">
      <alignment vertical="center"/>
    </xf>
    <xf numFmtId="0" fontId="9" fillId="12" borderId="4" xfId="0" applyNumberFormat="1" applyFont="1" applyFill="1" applyBorder="1" applyAlignment="1">
      <alignment vertical="center"/>
    </xf>
    <xf numFmtId="0" fontId="9" fillId="12" borderId="1" xfId="0" applyNumberFormat="1" applyFont="1" applyFill="1" applyBorder="1" applyAlignment="1">
      <alignment vertical="center"/>
    </xf>
    <xf numFmtId="0" fontId="0" fillId="9" borderId="31" xfId="0" applyFill="1" applyBorder="1"/>
    <xf numFmtId="0" fontId="0" fillId="9" borderId="32" xfId="0" applyFill="1" applyBorder="1"/>
    <xf numFmtId="0" fontId="0" fillId="9" borderId="33" xfId="0" applyFill="1" applyBorder="1"/>
    <xf numFmtId="0" fontId="3" fillId="9" borderId="34" xfId="0" applyFont="1" applyFill="1" applyBorder="1"/>
    <xf numFmtId="0" fontId="3" fillId="9" borderId="15" xfId="0" applyFont="1" applyFill="1" applyBorder="1"/>
    <xf numFmtId="0" fontId="3" fillId="9" borderId="35" xfId="0" applyFont="1" applyFill="1" applyBorder="1"/>
    <xf numFmtId="0" fontId="7" fillId="9" borderId="36" xfId="0" applyFont="1" applyFill="1" applyBorder="1"/>
    <xf numFmtId="0" fontId="7" fillId="9" borderId="37" xfId="0" applyFont="1" applyFill="1" applyBorder="1"/>
    <xf numFmtId="0" fontId="7" fillId="9" borderId="38" xfId="0" applyFont="1" applyFill="1" applyBorder="1"/>
    <xf numFmtId="0" fontId="0" fillId="10" borderId="39" xfId="0" applyFill="1" applyBorder="1"/>
    <xf numFmtId="0" fontId="0" fillId="10" borderId="40" xfId="0" applyFill="1" applyBorder="1"/>
    <xf numFmtId="0" fontId="7" fillId="9" borderId="41" xfId="0" applyFont="1" applyFill="1" applyBorder="1"/>
    <xf numFmtId="0" fontId="3" fillId="9" borderId="19" xfId="0" applyFont="1" applyFill="1" applyBorder="1"/>
    <xf numFmtId="0" fontId="0" fillId="9" borderId="4" xfId="0" applyFill="1" applyBorder="1"/>
    <xf numFmtId="0" fontId="0" fillId="9" borderId="42" xfId="0" applyFill="1" applyBorder="1"/>
    <xf numFmtId="0" fontId="0" fillId="0" borderId="1" xfId="0" applyFill="1" applyBorder="1"/>
    <xf numFmtId="0" fontId="0" fillId="0" borderId="1" xfId="0" applyFill="1" applyBorder="1" applyAlignment="1"/>
    <xf numFmtId="0" fontId="0" fillId="13" borderId="1" xfId="0" applyFill="1" applyBorder="1"/>
    <xf numFmtId="0" fontId="0" fillId="13" borderId="1" xfId="0" applyFill="1" applyBorder="1" applyAlignment="1">
      <alignment horizontal="left" vertical="top"/>
    </xf>
    <xf numFmtId="0" fontId="0" fillId="0" borderId="1" xfId="0" applyBorder="1"/>
    <xf numFmtId="0" fontId="15" fillId="18" borderId="1" xfId="0" applyFont="1" applyFill="1" applyBorder="1"/>
    <xf numFmtId="0" fontId="0" fillId="0" borderId="1" xfId="0" applyFill="1" applyBorder="1" applyAlignment="1">
      <alignment horizontal="left" vertical="top"/>
    </xf>
    <xf numFmtId="0" fontId="13" fillId="0" borderId="1" xfId="0" applyFont="1" applyFill="1" applyBorder="1" applyAlignment="1"/>
    <xf numFmtId="0" fontId="14" fillId="0" borderId="1" xfId="0" applyFont="1" applyFill="1" applyBorder="1"/>
    <xf numFmtId="0" fontId="10" fillId="6" borderId="24" xfId="0" applyFont="1" applyFill="1" applyBorder="1" applyAlignment="1"/>
    <xf numFmtId="0" fontId="10" fillId="6" borderId="20" xfId="0" applyFont="1" applyFill="1" applyBorder="1" applyAlignment="1"/>
    <xf numFmtId="0" fontId="10" fillId="6" borderId="29" xfId="0" applyFont="1" applyFill="1" applyBorder="1" applyAlignment="1"/>
    <xf numFmtId="0" fontId="10" fillId="6" borderId="30" xfId="0" applyFont="1" applyFill="1" applyBorder="1" applyAlignment="1"/>
    <xf numFmtId="0" fontId="10" fillId="6" borderId="23" xfId="0" applyFont="1" applyFill="1" applyBorder="1" applyAlignment="1"/>
    <xf numFmtId="0" fontId="10" fillId="6" borderId="19" xfId="0" applyFont="1" applyFill="1" applyBorder="1" applyAlignment="1"/>
    <xf numFmtId="0" fontId="0" fillId="0" borderId="0" xfId="0" applyBorder="1"/>
    <xf numFmtId="0" fontId="9" fillId="12" borderId="1" xfId="0" applyNumberFormat="1" applyFont="1" applyFill="1" applyBorder="1" applyAlignment="1">
      <alignment vertical="center" wrapText="1"/>
    </xf>
    <xf numFmtId="0" fontId="19" fillId="0" borderId="1" xfId="0" applyFont="1" applyBorder="1"/>
    <xf numFmtId="0" fontId="18" fillId="0" borderId="1" xfId="0" applyFont="1" applyBorder="1"/>
    <xf numFmtId="0" fontId="0" fillId="0" borderId="0" xfId="0" applyFill="1" applyBorder="1" applyAlignment="1"/>
    <xf numFmtId="0" fontId="13" fillId="0" borderId="0" xfId="0" applyFont="1" applyFill="1" applyBorder="1" applyAlignment="1"/>
    <xf numFmtId="0" fontId="0" fillId="0" borderId="1" xfId="0" applyFill="1" applyBorder="1" applyAlignment="1">
      <alignment wrapText="1"/>
    </xf>
    <xf numFmtId="0" fontId="9" fillId="11" borderId="2"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11" borderId="4" xfId="0" applyFont="1" applyFill="1" applyBorder="1" applyAlignment="1">
      <alignment horizontal="center" vertical="center" wrapText="1"/>
    </xf>
    <xf numFmtId="0" fontId="9" fillId="7" borderId="3" xfId="0" applyFont="1" applyFill="1" applyBorder="1" applyAlignment="1">
      <alignment vertical="center" wrapText="1"/>
    </xf>
    <xf numFmtId="0" fontId="20" fillId="0" borderId="0" xfId="0" applyFont="1"/>
    <xf numFmtId="0" fontId="0" fillId="6" borderId="4" xfId="0" applyFill="1" applyBorder="1" applyAlignment="1">
      <alignment vertical="center"/>
    </xf>
    <xf numFmtId="0" fontId="4" fillId="14" borderId="7" xfId="0" applyFont="1" applyFill="1" applyBorder="1" applyAlignment="1">
      <alignment vertical="center"/>
    </xf>
    <xf numFmtId="0" fontId="0" fillId="14" borderId="45" xfId="0" applyFont="1" applyFill="1" applyBorder="1" applyAlignment="1">
      <alignment vertical="center" wrapText="1"/>
    </xf>
    <xf numFmtId="0" fontId="4" fillId="14" borderId="31" xfId="0" applyFont="1" applyFill="1" applyBorder="1" applyAlignment="1">
      <alignment vertical="center"/>
    </xf>
    <xf numFmtId="0" fontId="0" fillId="14" borderId="44" xfId="0" applyFont="1" applyFill="1" applyBorder="1" applyAlignment="1">
      <alignment vertical="center" wrapText="1"/>
    </xf>
    <xf numFmtId="0" fontId="0" fillId="9" borderId="2" xfId="0" applyFill="1" applyBorder="1"/>
    <xf numFmtId="0" fontId="3" fillId="9" borderId="7" xfId="0" applyFont="1" applyFill="1" applyBorder="1"/>
    <xf numFmtId="0" fontId="3" fillId="9" borderId="9" xfId="0" applyFont="1" applyFill="1" applyBorder="1"/>
    <xf numFmtId="0" fontId="3" fillId="9" borderId="10" xfId="0" applyFont="1" applyFill="1" applyBorder="1"/>
    <xf numFmtId="0" fontId="0" fillId="14" borderId="51" xfId="0" applyFont="1" applyFill="1" applyBorder="1" applyAlignment="1">
      <alignment horizontal="center" vertical="center" wrapText="1"/>
    </xf>
    <xf numFmtId="0" fontId="0" fillId="14" borderId="52" xfId="0" applyFont="1" applyFill="1" applyBorder="1" applyAlignment="1">
      <alignment horizontal="center" vertical="center" wrapText="1"/>
    </xf>
    <xf numFmtId="0" fontId="0" fillId="14" borderId="47" xfId="0" applyFont="1" applyFill="1" applyBorder="1" applyAlignment="1">
      <alignment horizontal="center" vertical="center" wrapText="1"/>
    </xf>
    <xf numFmtId="0" fontId="0" fillId="14" borderId="48" xfId="0" applyFont="1" applyFill="1" applyBorder="1" applyAlignment="1">
      <alignment horizontal="center" vertical="center" wrapText="1"/>
    </xf>
    <xf numFmtId="0" fontId="0" fillId="14" borderId="53" xfId="0" applyFont="1" applyFill="1" applyBorder="1" applyAlignment="1">
      <alignment horizontal="center" vertical="center" wrapText="1"/>
    </xf>
    <xf numFmtId="0" fontId="0" fillId="14" borderId="40" xfId="0" applyFont="1" applyFill="1" applyBorder="1" applyAlignment="1">
      <alignment horizontal="center" vertical="center" wrapText="1"/>
    </xf>
    <xf numFmtId="0" fontId="0" fillId="14" borderId="54" xfId="0" applyFont="1" applyFill="1" applyBorder="1" applyAlignment="1">
      <alignment horizontal="center" vertical="center" wrapText="1"/>
    </xf>
    <xf numFmtId="0" fontId="0" fillId="14" borderId="55" xfId="0" applyFont="1" applyFill="1" applyBorder="1" applyAlignment="1">
      <alignment horizontal="center" vertical="center" wrapText="1"/>
    </xf>
    <xf numFmtId="0" fontId="0" fillId="3" borderId="44"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14" borderId="44" xfId="0" applyFont="1" applyFill="1" applyBorder="1" applyAlignment="1">
      <alignment horizontal="center" vertical="center" wrapText="1"/>
    </xf>
    <xf numFmtId="0" fontId="0" fillId="14" borderId="42" xfId="0" applyFont="1" applyFill="1" applyBorder="1" applyAlignment="1">
      <alignment horizontal="center" vertical="center" wrapText="1"/>
    </xf>
    <xf numFmtId="0" fontId="0" fillId="14" borderId="43" xfId="0" applyFont="1" applyFill="1" applyBorder="1" applyAlignment="1">
      <alignment horizontal="center" vertical="center" wrapText="1"/>
    </xf>
    <xf numFmtId="0" fontId="0" fillId="14" borderId="45" xfId="0" applyFont="1" applyFill="1" applyBorder="1" applyAlignment="1">
      <alignment horizontal="center" vertical="center" wrapText="1"/>
    </xf>
    <xf numFmtId="0" fontId="0" fillId="14" borderId="49" xfId="0" applyFont="1" applyFill="1" applyBorder="1" applyAlignment="1">
      <alignment horizontal="center" vertical="center" wrapText="1"/>
    </xf>
    <xf numFmtId="0" fontId="0" fillId="14" borderId="50" xfId="0" applyFont="1" applyFill="1" applyBorder="1" applyAlignment="1">
      <alignment horizontal="center" vertical="center" wrapText="1"/>
    </xf>
    <xf numFmtId="0" fontId="6" fillId="6" borderId="1" xfId="0" applyFont="1" applyFill="1" applyBorder="1" applyAlignment="1">
      <alignment horizontal="center" vertical="center"/>
    </xf>
    <xf numFmtId="0" fontId="6" fillId="6" borderId="2" xfId="0" applyFont="1" applyFill="1" applyBorder="1" applyAlignment="1">
      <alignment horizontal="center" vertical="center"/>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7" fillId="6" borderId="2" xfId="0" applyFont="1" applyFill="1" applyBorder="1" applyAlignment="1">
      <alignment horizontal="center" vertical="center"/>
    </xf>
    <xf numFmtId="0" fontId="7" fillId="6" borderId="4" xfId="0" applyFont="1" applyFill="1" applyBorder="1" applyAlignment="1">
      <alignment horizontal="center" vertical="center"/>
    </xf>
    <xf numFmtId="0" fontId="9" fillId="11"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11" borderId="4" xfId="0" applyFont="1" applyFill="1" applyBorder="1" applyAlignment="1">
      <alignment horizontal="center" vertical="center" wrapText="1"/>
    </xf>
    <xf numFmtId="0" fontId="10" fillId="6" borderId="1" xfId="1" applyNumberFormat="1" applyFont="1" applyFill="1" applyBorder="1" applyAlignment="1">
      <alignment horizontal="center" vertical="center"/>
    </xf>
    <xf numFmtId="0" fontId="9" fillId="7" borderId="1"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12" borderId="1" xfId="0" applyNumberFormat="1" applyFont="1" applyFill="1" applyBorder="1" applyAlignment="1">
      <alignment horizontal="center" vertical="center"/>
    </xf>
    <xf numFmtId="0" fontId="10" fillId="6" borderId="1" xfId="0" applyNumberFormat="1" applyFont="1" applyFill="1" applyBorder="1" applyAlignment="1">
      <alignment horizontal="center" vertical="center"/>
    </xf>
    <xf numFmtId="0" fontId="9" fillId="7" borderId="3" xfId="0" applyFont="1" applyFill="1" applyBorder="1" applyAlignment="1">
      <alignment horizontal="center" vertical="center" wrapText="1"/>
    </xf>
    <xf numFmtId="0" fontId="7" fillId="12" borderId="13" xfId="0" applyFont="1" applyFill="1" applyBorder="1" applyAlignment="1">
      <alignment horizontal="center" vertical="center"/>
    </xf>
    <xf numFmtId="0" fontId="7" fillId="12" borderId="22" xfId="0" applyFont="1" applyFill="1" applyBorder="1" applyAlignment="1">
      <alignment horizontal="center" vertical="center"/>
    </xf>
    <xf numFmtId="0" fontId="7" fillId="12" borderId="15" xfId="0" applyFont="1" applyFill="1" applyBorder="1" applyAlignment="1">
      <alignment horizontal="center" vertical="center"/>
    </xf>
    <xf numFmtId="0" fontId="7" fillId="2" borderId="1" xfId="0" applyFont="1" applyFill="1" applyBorder="1" applyAlignment="1">
      <alignment horizontal="center" vertical="center"/>
    </xf>
    <xf numFmtId="0" fontId="7" fillId="7"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12" borderId="1" xfId="0" applyFont="1" applyFill="1" applyBorder="1" applyAlignment="1">
      <alignment horizontal="center" vertical="center"/>
    </xf>
    <xf numFmtId="0" fontId="7" fillId="11" borderId="1" xfId="0" applyFont="1" applyFill="1" applyBorder="1" applyAlignment="1">
      <alignment horizontal="center" vertical="center"/>
    </xf>
    <xf numFmtId="0" fontId="9" fillId="5" borderId="3" xfId="0" applyFont="1" applyFill="1" applyBorder="1" applyAlignment="1">
      <alignment horizontal="center" vertical="center" wrapText="1"/>
    </xf>
    <xf numFmtId="0" fontId="9" fillId="12" borderId="1" xfId="0" applyNumberFormat="1" applyFont="1" applyFill="1" applyBorder="1" applyAlignment="1">
      <alignment horizontal="center" vertical="center" wrapText="1"/>
    </xf>
    <xf numFmtId="0" fontId="9" fillId="12" borderId="2" xfId="0" applyNumberFormat="1" applyFont="1" applyFill="1" applyBorder="1" applyAlignment="1">
      <alignment horizontal="center" vertical="center" wrapText="1"/>
    </xf>
    <xf numFmtId="0" fontId="9" fillId="12" borderId="4" xfId="0" applyNumberFormat="1" applyFont="1" applyFill="1" applyBorder="1" applyAlignment="1">
      <alignment horizontal="center" vertical="center" wrapText="1"/>
    </xf>
    <xf numFmtId="0" fontId="7" fillId="4" borderId="1" xfId="0" applyFont="1" applyFill="1" applyBorder="1" applyAlignment="1">
      <alignment horizontal="center" vertical="center"/>
    </xf>
    <xf numFmtId="0" fontId="7" fillId="15" borderId="1" xfId="0" applyFont="1" applyFill="1" applyBorder="1" applyAlignment="1">
      <alignment horizontal="center" vertical="center"/>
    </xf>
    <xf numFmtId="0" fontId="7" fillId="14" borderId="13" xfId="0" applyFont="1" applyFill="1" applyBorder="1" applyAlignment="1">
      <alignment horizontal="center" vertical="center"/>
    </xf>
    <xf numFmtId="0" fontId="7" fillId="14" borderId="22" xfId="0" applyFont="1" applyFill="1" applyBorder="1" applyAlignment="1">
      <alignment horizontal="center" vertical="center"/>
    </xf>
    <xf numFmtId="0" fontId="7" fillId="14" borderId="15" xfId="0" applyFont="1" applyFill="1" applyBorder="1" applyAlignment="1">
      <alignment horizontal="center" vertical="center"/>
    </xf>
    <xf numFmtId="0" fontId="9" fillId="7" borderId="24"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9" fillId="7" borderId="23"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9" fillId="7" borderId="30"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7" fillId="3" borderId="1" xfId="0" applyFont="1" applyFill="1" applyBorder="1" applyAlignment="1">
      <alignment horizontal="center" vertical="center"/>
    </xf>
    <xf numFmtId="0" fontId="9" fillId="7" borderId="28"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17" fillId="17" borderId="24" xfId="0" applyFont="1" applyFill="1" applyBorder="1" applyAlignment="1">
      <alignment horizontal="right"/>
    </xf>
    <xf numFmtId="0" fontId="17" fillId="17" borderId="20" xfId="0" applyFont="1" applyFill="1" applyBorder="1" applyAlignment="1">
      <alignment horizontal="right"/>
    </xf>
    <xf numFmtId="0" fontId="17" fillId="17" borderId="29" xfId="0" applyFont="1" applyFill="1" applyBorder="1" applyAlignment="1">
      <alignment horizontal="right"/>
    </xf>
    <xf numFmtId="0" fontId="17" fillId="17" borderId="30" xfId="0" applyFont="1" applyFill="1" applyBorder="1" applyAlignment="1">
      <alignment horizontal="right"/>
    </xf>
    <xf numFmtId="0" fontId="17" fillId="17" borderId="23" xfId="0" applyFont="1" applyFill="1" applyBorder="1" applyAlignment="1">
      <alignment horizontal="right"/>
    </xf>
    <xf numFmtId="0" fontId="17" fillId="17" borderId="19" xfId="0" applyFont="1" applyFill="1" applyBorder="1" applyAlignment="1">
      <alignment horizontal="right"/>
    </xf>
    <xf numFmtId="0" fontId="16" fillId="19" borderId="2" xfId="0" applyFont="1" applyFill="1" applyBorder="1" applyAlignment="1">
      <alignment horizontal="center" vertical="center" wrapText="1"/>
    </xf>
    <xf numFmtId="0" fontId="16" fillId="19" borderId="4" xfId="0" applyFont="1" applyFill="1" applyBorder="1" applyAlignment="1">
      <alignment horizontal="center" vertical="center" wrapText="1"/>
    </xf>
    <xf numFmtId="0" fontId="7" fillId="16" borderId="1" xfId="0" applyFont="1" applyFill="1" applyBorder="1" applyAlignment="1">
      <alignment horizontal="center" vertical="center"/>
    </xf>
    <xf numFmtId="0" fontId="9" fillId="12" borderId="2" xfId="0" applyNumberFormat="1" applyFont="1" applyFill="1" applyBorder="1" applyAlignment="1">
      <alignment horizontal="center" vertical="center"/>
    </xf>
    <xf numFmtId="0" fontId="9" fillId="12" borderId="4" xfId="0" applyNumberFormat="1" applyFont="1" applyFill="1" applyBorder="1" applyAlignment="1">
      <alignment horizontal="center" vertical="center"/>
    </xf>
    <xf numFmtId="0" fontId="9" fillId="12" borderId="3" xfId="0" applyNumberFormat="1" applyFont="1" applyFill="1" applyBorder="1" applyAlignment="1">
      <alignment horizontal="center" vertical="center" wrapText="1"/>
    </xf>
    <xf numFmtId="18" fontId="10" fillId="12" borderId="3" xfId="0" applyNumberFormat="1" applyFont="1" applyFill="1" applyBorder="1" applyAlignment="1">
      <alignment horizontal="center" vertical="center"/>
    </xf>
    <xf numFmtId="18" fontId="10" fillId="12" borderId="4" xfId="0" applyNumberFormat="1" applyFont="1" applyFill="1" applyBorder="1" applyAlignment="1">
      <alignment horizontal="center" vertical="center"/>
    </xf>
    <xf numFmtId="18" fontId="9" fillId="12" borderId="3" xfId="0" applyNumberFormat="1" applyFont="1" applyFill="1" applyBorder="1" applyAlignment="1">
      <alignment horizontal="center" vertical="center"/>
    </xf>
    <xf numFmtId="18" fontId="9" fillId="12" borderId="2" xfId="0" applyNumberFormat="1" applyFont="1" applyFill="1" applyBorder="1" applyAlignment="1">
      <alignment horizontal="center" vertical="center"/>
    </xf>
    <xf numFmtId="18" fontId="9" fillId="12" borderId="4" xfId="0" applyNumberFormat="1" applyFont="1" applyFill="1" applyBorder="1" applyAlignment="1">
      <alignment horizontal="center" vertical="center"/>
    </xf>
    <xf numFmtId="18" fontId="10" fillId="6" borderId="2" xfId="0" applyNumberFormat="1" applyFont="1" applyFill="1" applyBorder="1" applyAlignment="1">
      <alignment horizontal="center" vertical="center"/>
    </xf>
    <xf numFmtId="18" fontId="10" fillId="6" borderId="3" xfId="0" applyNumberFormat="1" applyFont="1" applyFill="1" applyBorder="1" applyAlignment="1">
      <alignment horizontal="center" vertical="center"/>
    </xf>
    <xf numFmtId="18" fontId="10" fillId="6" borderId="4" xfId="0" applyNumberFormat="1" applyFont="1" applyFill="1" applyBorder="1" applyAlignment="1">
      <alignment horizontal="center" vertical="center"/>
    </xf>
    <xf numFmtId="0" fontId="16" fillId="17" borderId="2" xfId="0" applyFont="1" applyFill="1" applyBorder="1" applyAlignment="1">
      <alignment horizontal="center" vertical="center" wrapText="1"/>
    </xf>
    <xf numFmtId="0" fontId="16" fillId="17" borderId="3" xfId="0" applyFont="1" applyFill="1" applyBorder="1" applyAlignment="1">
      <alignment horizontal="center" vertical="center" wrapText="1"/>
    </xf>
    <xf numFmtId="0" fontId="16" fillId="17" borderId="4" xfId="0" applyFont="1" applyFill="1" applyBorder="1" applyAlignment="1">
      <alignment horizontal="center" vertical="center" wrapText="1"/>
    </xf>
    <xf numFmtId="0" fontId="10" fillId="6" borderId="24" xfId="0" applyFont="1" applyFill="1" applyBorder="1" applyAlignment="1">
      <alignment horizontal="right"/>
    </xf>
    <xf numFmtId="0" fontId="10" fillId="6" borderId="20" xfId="0" applyFont="1" applyFill="1" applyBorder="1" applyAlignment="1">
      <alignment horizontal="right"/>
    </xf>
    <xf numFmtId="0" fontId="10" fillId="6" borderId="29" xfId="0" applyFont="1" applyFill="1" applyBorder="1" applyAlignment="1">
      <alignment horizontal="right"/>
    </xf>
    <xf numFmtId="0" fontId="10" fillId="6" borderId="30" xfId="0" applyFont="1" applyFill="1" applyBorder="1" applyAlignment="1">
      <alignment horizontal="right"/>
    </xf>
    <xf numFmtId="0" fontId="10" fillId="6" borderId="23" xfId="0" applyFont="1" applyFill="1" applyBorder="1" applyAlignment="1">
      <alignment horizontal="right"/>
    </xf>
    <xf numFmtId="0" fontId="10" fillId="6" borderId="19" xfId="0" applyFont="1" applyFill="1" applyBorder="1" applyAlignment="1">
      <alignment horizontal="right"/>
    </xf>
    <xf numFmtId="18" fontId="10" fillId="12" borderId="2" xfId="0" applyNumberFormat="1" applyFont="1" applyFill="1" applyBorder="1" applyAlignment="1">
      <alignment horizontal="center" vertical="center"/>
    </xf>
    <xf numFmtId="0" fontId="7" fillId="9" borderId="16" xfId="0" applyFont="1" applyFill="1" applyBorder="1" applyAlignment="1">
      <alignment horizontal="center"/>
    </xf>
    <xf numFmtId="0" fontId="7" fillId="9" borderId="17" xfId="0" applyFont="1" applyFill="1" applyBorder="1" applyAlignment="1">
      <alignment horizontal="center"/>
    </xf>
    <xf numFmtId="0" fontId="7" fillId="9" borderId="18" xfId="0" applyFont="1" applyFill="1" applyBorder="1" applyAlignment="1">
      <alignment horizontal="center"/>
    </xf>
    <xf numFmtId="0" fontId="0" fillId="8" borderId="17" xfId="0" applyFill="1" applyBorder="1" applyAlignment="1">
      <alignment horizontal="center"/>
    </xf>
    <xf numFmtId="0" fontId="0" fillId="8" borderId="18" xfId="0" applyFill="1" applyBorder="1" applyAlignment="1">
      <alignment horizontal="center"/>
    </xf>
    <xf numFmtId="0" fontId="0" fillId="9" borderId="16" xfId="0" applyFill="1" applyBorder="1" applyAlignment="1">
      <alignment horizontal="center"/>
    </xf>
    <xf numFmtId="0" fontId="0" fillId="9" borderId="17" xfId="0" applyFill="1" applyBorder="1" applyAlignment="1">
      <alignment horizontal="center"/>
    </xf>
    <xf numFmtId="0" fontId="0" fillId="9" borderId="18" xfId="0" applyFill="1" applyBorder="1" applyAlignment="1">
      <alignment horizontal="center"/>
    </xf>
    <xf numFmtId="0" fontId="0" fillId="8" borderId="16" xfId="0" applyFill="1" applyBorder="1" applyAlignment="1">
      <alignment horizontal="center"/>
    </xf>
    <xf numFmtId="0" fontId="7" fillId="9" borderId="25" xfId="0" applyFont="1" applyFill="1" applyBorder="1" applyAlignment="1">
      <alignment horizontal="center"/>
    </xf>
    <xf numFmtId="0" fontId="7" fillId="9" borderId="26" xfId="0" applyFont="1" applyFill="1" applyBorder="1" applyAlignment="1">
      <alignment horizontal="center"/>
    </xf>
    <xf numFmtId="0" fontId="7" fillId="9" borderId="27" xfId="0" applyFont="1" applyFill="1" applyBorder="1" applyAlignment="1">
      <alignment horizontal="center"/>
    </xf>
    <xf numFmtId="0" fontId="3" fillId="9" borderId="12" xfId="0" applyFont="1" applyFill="1" applyBorder="1" applyAlignment="1">
      <alignment horizontal="center"/>
    </xf>
    <xf numFmtId="0" fontId="3" fillId="9" borderId="34" xfId="0" applyFont="1" applyFill="1" applyBorder="1" applyAlignment="1">
      <alignment horizontal="center"/>
    </xf>
    <xf numFmtId="0" fontId="3" fillId="9" borderId="56" xfId="0" applyFont="1" applyFill="1" applyBorder="1" applyAlignment="1">
      <alignment horizontal="center"/>
    </xf>
    <xf numFmtId="0" fontId="4" fillId="2" borderId="13" xfId="0" applyFont="1" applyFill="1" applyBorder="1" applyAlignment="1">
      <alignment vertical="center"/>
    </xf>
    <xf numFmtId="0" fontId="0" fillId="2" borderId="24"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13" xfId="0" applyFont="1" applyFill="1" applyBorder="1" applyAlignment="1">
      <alignment vertical="center" wrapText="1"/>
    </xf>
    <xf numFmtId="0" fontId="0" fillId="2" borderId="44"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4" fillId="3" borderId="7" xfId="0" applyFont="1" applyFill="1" applyBorder="1" applyAlignment="1">
      <alignment vertical="center"/>
    </xf>
    <xf numFmtId="0" fontId="0" fillId="3" borderId="43" xfId="0" applyFont="1" applyFill="1" applyBorder="1" applyAlignment="1">
      <alignment horizontal="center" vertical="center" wrapText="1"/>
    </xf>
    <xf numFmtId="0" fontId="0" fillId="3" borderId="44" xfId="0" applyFont="1" applyFill="1" applyBorder="1" applyAlignment="1">
      <alignment vertical="center" wrapText="1"/>
    </xf>
    <xf numFmtId="0" fontId="0" fillId="3" borderId="45" xfId="0" applyFont="1" applyFill="1" applyBorder="1" applyAlignment="1">
      <alignment horizontal="center" vertical="center" wrapText="1"/>
    </xf>
    <xf numFmtId="0" fontId="0" fillId="3" borderId="45" xfId="0" applyFont="1" applyFill="1" applyBorder="1" applyAlignment="1">
      <alignment vertical="center" wrapText="1"/>
    </xf>
    <xf numFmtId="0" fontId="0" fillId="3" borderId="47" xfId="0" applyFont="1" applyFill="1" applyBorder="1" applyAlignment="1">
      <alignment horizontal="center" vertical="center" wrapText="1"/>
    </xf>
    <xf numFmtId="0" fontId="0" fillId="3" borderId="48" xfId="0" applyFont="1" applyFill="1" applyBorder="1" applyAlignment="1">
      <alignment horizontal="center" vertical="center" wrapText="1"/>
    </xf>
    <xf numFmtId="0" fontId="0" fillId="3" borderId="49" xfId="0" applyFont="1" applyFill="1" applyBorder="1" applyAlignment="1">
      <alignment horizontal="center" vertical="center" wrapText="1"/>
    </xf>
    <xf numFmtId="0" fontId="0" fillId="3" borderId="50" xfId="0" applyFont="1" applyFill="1" applyBorder="1" applyAlignment="1">
      <alignment horizontal="center" vertical="center" wrapText="1"/>
    </xf>
    <xf numFmtId="0" fontId="0" fillId="3" borderId="51" xfId="0" applyFont="1" applyFill="1" applyBorder="1" applyAlignment="1">
      <alignment horizontal="center" vertical="center" wrapText="1"/>
    </xf>
    <xf numFmtId="0" fontId="0" fillId="3" borderId="52" xfId="0" applyFont="1" applyFill="1" applyBorder="1" applyAlignment="1">
      <alignment horizontal="center" vertical="center" wrapText="1"/>
    </xf>
    <xf numFmtId="0" fontId="0" fillId="3" borderId="53"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54"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4" fillId="8" borderId="7" xfId="0" applyFont="1" applyFill="1" applyBorder="1" applyAlignment="1">
      <alignment vertical="center"/>
    </xf>
    <xf numFmtId="0" fontId="4" fillId="8" borderId="31" xfId="0" applyFont="1" applyFill="1" applyBorder="1" applyAlignment="1">
      <alignment vertical="center"/>
    </xf>
    <xf numFmtId="0" fontId="0" fillId="8" borderId="43" xfId="0" applyFont="1" applyFill="1" applyBorder="1" applyAlignment="1">
      <alignment horizontal="center" vertical="center" wrapText="1"/>
    </xf>
    <xf numFmtId="0" fontId="0" fillId="8" borderId="44" xfId="0" applyFont="1" applyFill="1" applyBorder="1" applyAlignment="1">
      <alignment vertical="center" wrapText="1"/>
    </xf>
    <xf numFmtId="0" fontId="0" fillId="8" borderId="45" xfId="0" applyFont="1" applyFill="1" applyBorder="1" applyAlignment="1">
      <alignment horizontal="center" vertical="center" wrapText="1"/>
    </xf>
    <xf numFmtId="0" fontId="0" fillId="8" borderId="44" xfId="0" applyFont="1" applyFill="1" applyBorder="1" applyAlignment="1">
      <alignment horizontal="center" vertical="center" wrapText="1"/>
    </xf>
    <xf numFmtId="0" fontId="0" fillId="8" borderId="42" xfId="0" applyFont="1" applyFill="1" applyBorder="1" applyAlignment="1">
      <alignment horizontal="center" vertical="center" wrapText="1"/>
    </xf>
    <xf numFmtId="0" fontId="0" fillId="8" borderId="45" xfId="0" applyFont="1" applyFill="1" applyBorder="1" applyAlignment="1">
      <alignment vertical="center" wrapText="1"/>
    </xf>
    <xf numFmtId="0" fontId="0" fillId="8" borderId="47" xfId="0" applyFont="1" applyFill="1" applyBorder="1" applyAlignment="1">
      <alignment horizontal="center" vertical="center" wrapText="1"/>
    </xf>
    <xf numFmtId="0" fontId="0" fillId="8" borderId="48" xfId="0" applyFont="1" applyFill="1" applyBorder="1" applyAlignment="1">
      <alignment horizontal="center" vertical="center" wrapText="1"/>
    </xf>
    <xf numFmtId="0" fontId="0" fillId="8" borderId="49" xfId="0" applyFont="1" applyFill="1" applyBorder="1" applyAlignment="1">
      <alignment horizontal="center" vertical="center" wrapText="1"/>
    </xf>
    <xf numFmtId="0" fontId="0" fillId="8" borderId="50" xfId="0" applyFont="1" applyFill="1" applyBorder="1" applyAlignment="1">
      <alignment horizontal="center" vertical="center" wrapText="1"/>
    </xf>
    <xf numFmtId="0" fontId="0" fillId="8" borderId="51" xfId="0" applyFont="1" applyFill="1" applyBorder="1" applyAlignment="1">
      <alignment horizontal="center" vertical="center" wrapText="1"/>
    </xf>
    <xf numFmtId="0" fontId="0" fillId="8" borderId="52" xfId="0" applyFont="1" applyFill="1" applyBorder="1" applyAlignment="1">
      <alignment horizontal="center" vertical="center" wrapText="1"/>
    </xf>
    <xf numFmtId="0" fontId="0" fillId="8" borderId="53" xfId="0" applyFont="1" applyFill="1" applyBorder="1" applyAlignment="1">
      <alignment horizontal="center" vertical="center" wrapText="1"/>
    </xf>
    <xf numFmtId="0" fontId="0" fillId="8" borderId="40" xfId="0" applyFont="1" applyFill="1" applyBorder="1" applyAlignment="1">
      <alignment horizontal="center" vertical="center" wrapText="1"/>
    </xf>
    <xf numFmtId="0" fontId="0" fillId="8" borderId="1" xfId="0" applyFont="1" applyFill="1" applyBorder="1" applyAlignment="1">
      <alignment vertical="center" wrapText="1"/>
    </xf>
    <xf numFmtId="0" fontId="0" fillId="8" borderId="54" xfId="0" applyFont="1" applyFill="1" applyBorder="1" applyAlignment="1">
      <alignment horizontal="center" vertical="center" wrapText="1"/>
    </xf>
    <xf numFmtId="0" fontId="0" fillId="8" borderId="55" xfId="0" applyFont="1" applyFill="1" applyBorder="1" applyAlignment="1">
      <alignment horizontal="center" vertical="center" wrapText="1"/>
    </xf>
    <xf numFmtId="0" fontId="0" fillId="14" borderId="43" xfId="0" applyFont="1" applyFill="1" applyBorder="1" applyAlignment="1">
      <alignment vertical="center" wrapText="1"/>
    </xf>
    <xf numFmtId="0" fontId="0" fillId="3" borderId="43" xfId="0" applyFont="1" applyFill="1" applyBorder="1" applyAlignment="1">
      <alignment vertical="center" wrapText="1"/>
    </xf>
    <xf numFmtId="0" fontId="0" fillId="8" borderId="43" xfId="0" applyFont="1" applyFill="1" applyBorder="1" applyAlignment="1">
      <alignment vertical="center" wrapText="1"/>
    </xf>
    <xf numFmtId="0" fontId="4" fillId="16" borderId="7" xfId="0" applyFont="1" applyFill="1" applyBorder="1" applyAlignment="1">
      <alignment vertical="center"/>
    </xf>
    <xf numFmtId="0" fontId="4" fillId="16" borderId="31" xfId="0" applyFont="1" applyFill="1" applyBorder="1" applyAlignment="1">
      <alignment vertical="center"/>
    </xf>
    <xf numFmtId="0" fontId="0" fillId="16" borderId="43" xfId="0" applyFont="1" applyFill="1" applyBorder="1" applyAlignment="1">
      <alignment horizontal="center" vertical="center" wrapText="1"/>
    </xf>
    <xf numFmtId="0" fontId="0" fillId="16" borderId="44" xfId="0" applyFont="1" applyFill="1" applyBorder="1" applyAlignment="1">
      <alignment vertical="center" wrapText="1"/>
    </xf>
    <xf numFmtId="0" fontId="0" fillId="16" borderId="45" xfId="0" applyFont="1" applyFill="1" applyBorder="1" applyAlignment="1">
      <alignment horizontal="center" vertical="center" wrapText="1"/>
    </xf>
    <xf numFmtId="0" fontId="0" fillId="16" borderId="44" xfId="0" applyFont="1" applyFill="1" applyBorder="1" applyAlignment="1">
      <alignment horizontal="center" vertical="center" wrapText="1"/>
    </xf>
    <xf numFmtId="0" fontId="0" fillId="16" borderId="42" xfId="0" applyFont="1" applyFill="1" applyBorder="1" applyAlignment="1">
      <alignment horizontal="center" vertical="center" wrapText="1"/>
    </xf>
    <xf numFmtId="0" fontId="0" fillId="16" borderId="45" xfId="0" applyFont="1" applyFill="1" applyBorder="1" applyAlignment="1">
      <alignment vertical="center" wrapText="1"/>
    </xf>
    <xf numFmtId="0" fontId="0" fillId="16" borderId="47" xfId="0" applyFont="1" applyFill="1" applyBorder="1" applyAlignment="1">
      <alignment horizontal="center" vertical="center" wrapText="1"/>
    </xf>
    <xf numFmtId="0" fontId="0" fillId="16" borderId="48" xfId="0" applyFont="1" applyFill="1" applyBorder="1" applyAlignment="1">
      <alignment horizontal="center" vertical="center" wrapText="1"/>
    </xf>
    <xf numFmtId="0" fontId="0" fillId="16" borderId="49" xfId="0" applyFont="1" applyFill="1" applyBorder="1" applyAlignment="1">
      <alignment horizontal="center" vertical="center" wrapText="1"/>
    </xf>
    <xf numFmtId="0" fontId="0" fillId="16" borderId="50" xfId="0" applyFont="1" applyFill="1" applyBorder="1" applyAlignment="1">
      <alignment horizontal="center" vertical="center" wrapText="1"/>
    </xf>
    <xf numFmtId="0" fontId="0" fillId="16" borderId="51" xfId="0" applyFont="1" applyFill="1" applyBorder="1" applyAlignment="1">
      <alignment horizontal="center" vertical="center" wrapText="1"/>
    </xf>
    <xf numFmtId="0" fontId="0" fillId="16" borderId="52" xfId="0" applyFont="1" applyFill="1" applyBorder="1" applyAlignment="1">
      <alignment horizontal="center" vertical="center" wrapText="1"/>
    </xf>
    <xf numFmtId="0" fontId="0" fillId="16" borderId="53" xfId="0" applyFont="1" applyFill="1" applyBorder="1" applyAlignment="1">
      <alignment horizontal="center" vertical="center" wrapText="1"/>
    </xf>
    <xf numFmtId="0" fontId="0" fillId="16" borderId="40" xfId="0" applyFont="1" applyFill="1" applyBorder="1" applyAlignment="1">
      <alignment horizontal="center" vertical="center" wrapText="1"/>
    </xf>
    <xf numFmtId="0" fontId="0" fillId="16" borderId="43" xfId="0" applyFont="1" applyFill="1" applyBorder="1" applyAlignment="1">
      <alignment vertical="center" wrapText="1"/>
    </xf>
    <xf numFmtId="0" fontId="0" fillId="16" borderId="54" xfId="0" applyFont="1" applyFill="1" applyBorder="1" applyAlignment="1">
      <alignment horizontal="center" vertical="center" wrapText="1"/>
    </xf>
    <xf numFmtId="0" fontId="0" fillId="16" borderId="55" xfId="0" applyFont="1" applyFill="1" applyBorder="1" applyAlignment="1">
      <alignment horizontal="center" vertical="center" wrapText="1"/>
    </xf>
    <xf numFmtId="0" fontId="4" fillId="20" borderId="1" xfId="0" applyFont="1" applyFill="1" applyBorder="1" applyAlignment="1">
      <alignment vertical="center"/>
    </xf>
    <xf numFmtId="0" fontId="0" fillId="20" borderId="2" xfId="0" applyFont="1" applyFill="1" applyBorder="1" applyAlignment="1">
      <alignment horizontal="center" vertical="center" wrapText="1"/>
    </xf>
    <xf numFmtId="0" fontId="0" fillId="20" borderId="4" xfId="0" applyFont="1" applyFill="1" applyBorder="1" applyAlignment="1">
      <alignment horizontal="center" vertical="center" wrapText="1"/>
    </xf>
    <xf numFmtId="0" fontId="15" fillId="21" borderId="1" xfId="0" applyFont="1" applyFill="1" applyBorder="1" applyAlignment="1">
      <alignment vertical="center" wrapText="1"/>
    </xf>
    <xf numFmtId="0" fontId="0" fillId="20" borderId="1" xfId="0" applyFont="1" applyFill="1" applyBorder="1" applyAlignment="1">
      <alignment vertical="center" wrapText="1"/>
    </xf>
    <xf numFmtId="0" fontId="0" fillId="20" borderId="1" xfId="0" applyFont="1" applyFill="1" applyBorder="1" applyAlignment="1">
      <alignment horizontal="center" vertical="center" wrapText="1"/>
    </xf>
    <xf numFmtId="0" fontId="0" fillId="20" borderId="4" xfId="0" applyFont="1" applyFill="1" applyBorder="1" applyAlignment="1">
      <alignment vertical="center" wrapText="1"/>
    </xf>
    <xf numFmtId="0" fontId="0" fillId="20" borderId="3" xfId="0" applyFont="1" applyFill="1" applyBorder="1" applyAlignment="1">
      <alignment horizontal="center" vertical="center" wrapText="1"/>
    </xf>
  </cellXfs>
  <cellStyles count="168">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colors>
    <mruColors>
      <color rgb="FFFF7E79"/>
      <color rgb="FFC443C4"/>
      <color rgb="FFC5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163"/>
  <sheetViews>
    <sheetView tabSelected="1" zoomScale="144" zoomScaleNormal="150" zoomScalePageLayoutView="150" workbookViewId="0">
      <selection activeCell="E27" sqref="E27:F30"/>
    </sheetView>
  </sheetViews>
  <sheetFormatPr baseColWidth="10" defaultRowHeight="16" x14ac:dyDescent="0.2"/>
  <cols>
    <col min="1" max="1" width="10.83203125" style="3"/>
    <col min="2" max="2" width="19" style="9" bestFit="1" customWidth="1"/>
    <col min="3" max="6" width="16.5" style="9" customWidth="1"/>
    <col min="7" max="8" width="21.1640625" style="9" bestFit="1" customWidth="1"/>
    <col min="9" max="10" width="16.5" style="9" customWidth="1"/>
    <col min="11" max="11" width="26.6640625" style="9" bestFit="1" customWidth="1"/>
    <col min="12" max="13" width="10.83203125" style="4"/>
    <col min="14" max="14" width="10.83203125" style="4" customWidth="1"/>
    <col min="15" max="47" width="10.83203125" style="4"/>
    <col min="48" max="16384" width="10.83203125" style="9"/>
  </cols>
  <sheetData>
    <row r="1" spans="1:47" s="4" customFormat="1" x14ac:dyDescent="0.2">
      <c r="A1" s="3"/>
      <c r="B1" s="131" t="s">
        <v>331</v>
      </c>
      <c r="C1" s="131"/>
      <c r="D1" s="131"/>
      <c r="E1" s="131"/>
      <c r="F1" s="131"/>
      <c r="G1" s="131"/>
      <c r="H1" s="131"/>
      <c r="I1" s="131"/>
      <c r="J1" s="131"/>
      <c r="K1" s="131"/>
    </row>
    <row r="2" spans="1:47" s="4" customFormat="1" ht="17" thickBot="1" x14ac:dyDescent="0.25">
      <c r="A2" s="3"/>
      <c r="B2" s="131"/>
      <c r="C2" s="132"/>
      <c r="D2" s="132"/>
      <c r="E2" s="131"/>
      <c r="F2" s="131"/>
      <c r="G2" s="131"/>
      <c r="H2" s="131"/>
      <c r="I2" s="131"/>
      <c r="J2" s="131"/>
      <c r="K2" s="131"/>
    </row>
    <row r="3" spans="1:47" s="7" customFormat="1" x14ac:dyDescent="0.2">
      <c r="A3" s="5"/>
      <c r="B3" s="225" t="s">
        <v>0</v>
      </c>
      <c r="C3" s="107" t="s">
        <v>339</v>
      </c>
      <c r="D3" s="109" t="s">
        <v>340</v>
      </c>
      <c r="E3" s="233" t="s">
        <v>338</v>
      </c>
      <c r="F3" s="233" t="s">
        <v>341</v>
      </c>
      <c r="G3" s="270" t="s">
        <v>342</v>
      </c>
      <c r="H3" s="271" t="s">
        <v>343</v>
      </c>
      <c r="I3" s="248" t="s">
        <v>345</v>
      </c>
      <c r="J3" s="249" t="s">
        <v>344</v>
      </c>
      <c r="K3" s="289" t="s">
        <v>5</v>
      </c>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row>
    <row r="4" spans="1:47" ht="16" customHeight="1" x14ac:dyDescent="0.2">
      <c r="A4" s="8">
        <v>0.33333333333333331</v>
      </c>
      <c r="B4" s="226"/>
      <c r="C4" s="127" t="s">
        <v>7</v>
      </c>
      <c r="D4" s="110"/>
      <c r="E4" s="234" t="s">
        <v>7</v>
      </c>
      <c r="F4" s="235"/>
      <c r="G4" s="272" t="s">
        <v>7</v>
      </c>
      <c r="H4" s="273"/>
      <c r="I4" s="250" t="s">
        <v>7</v>
      </c>
      <c r="J4" s="251"/>
      <c r="K4" s="290" t="s">
        <v>7</v>
      </c>
      <c r="L4" s="1"/>
      <c r="M4" s="1"/>
      <c r="N4" s="1"/>
    </row>
    <row r="5" spans="1:47" ht="16" customHeight="1" x14ac:dyDescent="0.2">
      <c r="A5" s="8">
        <v>0.35416666666666669</v>
      </c>
      <c r="B5" s="227"/>
      <c r="C5" s="128"/>
      <c r="D5" s="125" t="s">
        <v>7</v>
      </c>
      <c r="E5" s="236"/>
      <c r="F5" s="123" t="s">
        <v>7</v>
      </c>
      <c r="G5" s="274"/>
      <c r="H5" s="275" t="s">
        <v>7</v>
      </c>
      <c r="I5" s="252"/>
      <c r="J5" s="253" t="s">
        <v>7</v>
      </c>
      <c r="K5" s="291"/>
      <c r="L5" s="1"/>
      <c r="M5" s="1"/>
      <c r="N5" s="1"/>
    </row>
    <row r="6" spans="1:47" ht="16" customHeight="1" x14ac:dyDescent="0.2">
      <c r="A6" s="8">
        <v>0.375</v>
      </c>
      <c r="B6" s="227"/>
      <c r="C6" s="127" t="s">
        <v>8</v>
      </c>
      <c r="D6" s="126"/>
      <c r="E6" s="234" t="s">
        <v>8</v>
      </c>
      <c r="F6" s="124"/>
      <c r="G6" s="272" t="s">
        <v>8</v>
      </c>
      <c r="H6" s="276"/>
      <c r="I6" s="250" t="s">
        <v>8</v>
      </c>
      <c r="J6" s="254"/>
      <c r="K6" s="292" t="s">
        <v>133</v>
      </c>
      <c r="L6" s="1"/>
      <c r="M6" s="1"/>
      <c r="N6" s="1"/>
    </row>
    <row r="7" spans="1:47" x14ac:dyDescent="0.2">
      <c r="A7" s="8">
        <v>0.39583333333333331</v>
      </c>
      <c r="B7" s="227"/>
      <c r="C7" s="128"/>
      <c r="D7" s="125" t="s">
        <v>8</v>
      </c>
      <c r="E7" s="236"/>
      <c r="F7" s="123" t="s">
        <v>8</v>
      </c>
      <c r="G7" s="274"/>
      <c r="H7" s="275" t="s">
        <v>8</v>
      </c>
      <c r="I7" s="252"/>
      <c r="J7" s="253" t="s">
        <v>8</v>
      </c>
      <c r="K7" s="293" t="s">
        <v>96</v>
      </c>
      <c r="L7" s="1"/>
      <c r="M7" s="1"/>
      <c r="N7" s="1"/>
    </row>
    <row r="8" spans="1:47" x14ac:dyDescent="0.2">
      <c r="A8" s="8">
        <v>0.41666666666666669</v>
      </c>
      <c r="B8" s="227"/>
      <c r="C8" s="127" t="s">
        <v>9</v>
      </c>
      <c r="D8" s="126"/>
      <c r="E8" s="234" t="s">
        <v>9</v>
      </c>
      <c r="F8" s="124"/>
      <c r="G8" s="272" t="s">
        <v>9</v>
      </c>
      <c r="H8" s="276"/>
      <c r="I8" s="250" t="s">
        <v>9</v>
      </c>
      <c r="J8" s="254"/>
      <c r="K8" s="294" t="s">
        <v>97</v>
      </c>
      <c r="L8" s="1"/>
      <c r="M8" s="1"/>
      <c r="N8" s="1"/>
    </row>
    <row r="9" spans="1:47" x14ac:dyDescent="0.2">
      <c r="A9" s="8">
        <v>0.4375</v>
      </c>
      <c r="B9" s="227"/>
      <c r="C9" s="128"/>
      <c r="D9" s="125" t="s">
        <v>9</v>
      </c>
      <c r="E9" s="236"/>
      <c r="F9" s="123" t="s">
        <v>9</v>
      </c>
      <c r="G9" s="274"/>
      <c r="H9" s="275" t="s">
        <v>9</v>
      </c>
      <c r="I9" s="252"/>
      <c r="J9" s="253" t="s">
        <v>9</v>
      </c>
      <c r="K9" s="294"/>
      <c r="L9" s="1"/>
      <c r="M9" s="1"/>
      <c r="N9" s="1"/>
    </row>
    <row r="10" spans="1:47" x14ac:dyDescent="0.2">
      <c r="A10" s="8">
        <v>0.45833333333333331</v>
      </c>
      <c r="B10" s="227"/>
      <c r="C10" s="127" t="s">
        <v>10</v>
      </c>
      <c r="D10" s="126"/>
      <c r="E10" s="234" t="s">
        <v>10</v>
      </c>
      <c r="F10" s="124"/>
      <c r="G10" s="272" t="s">
        <v>10</v>
      </c>
      <c r="H10" s="276"/>
      <c r="I10" s="250" t="s">
        <v>10</v>
      </c>
      <c r="J10" s="254"/>
      <c r="K10" s="294"/>
      <c r="L10" s="1"/>
      <c r="M10" s="1"/>
      <c r="N10" s="1"/>
    </row>
    <row r="11" spans="1:47" x14ac:dyDescent="0.2">
      <c r="A11" s="8">
        <v>0.47916666666666669</v>
      </c>
      <c r="B11" s="227"/>
      <c r="C11" s="128"/>
      <c r="D11" s="125" t="s">
        <v>10</v>
      </c>
      <c r="E11" s="236"/>
      <c r="F11" s="123" t="s">
        <v>10</v>
      </c>
      <c r="G11" s="274"/>
      <c r="H11" s="275" t="s">
        <v>10</v>
      </c>
      <c r="I11" s="252"/>
      <c r="J11" s="253" t="s">
        <v>10</v>
      </c>
      <c r="K11" s="295" t="s">
        <v>182</v>
      </c>
      <c r="L11" s="1"/>
      <c r="M11" s="1"/>
      <c r="N11" s="1"/>
    </row>
    <row r="12" spans="1:47" x14ac:dyDescent="0.2">
      <c r="A12" s="8">
        <v>0.5</v>
      </c>
      <c r="B12" s="227"/>
      <c r="C12" s="127" t="s">
        <v>11</v>
      </c>
      <c r="D12" s="126"/>
      <c r="E12" s="234" t="s">
        <v>11</v>
      </c>
      <c r="F12" s="124"/>
      <c r="G12" s="272" t="s">
        <v>11</v>
      </c>
      <c r="H12" s="276"/>
      <c r="I12" s="250" t="s">
        <v>11</v>
      </c>
      <c r="J12" s="254"/>
      <c r="K12" s="290" t="s">
        <v>173</v>
      </c>
      <c r="L12" s="1"/>
      <c r="M12" s="1"/>
      <c r="N12" s="1"/>
    </row>
    <row r="13" spans="1:47" ht="16" customHeight="1" x14ac:dyDescent="0.2">
      <c r="A13" s="8">
        <v>0.52083333333333337</v>
      </c>
      <c r="B13" s="227"/>
      <c r="C13" s="128"/>
      <c r="D13" s="125" t="s">
        <v>11</v>
      </c>
      <c r="E13" s="236"/>
      <c r="F13" s="123" t="s">
        <v>11</v>
      </c>
      <c r="G13" s="274"/>
      <c r="H13" s="275" t="s">
        <v>11</v>
      </c>
      <c r="I13" s="252"/>
      <c r="J13" s="253" t="s">
        <v>11</v>
      </c>
      <c r="K13" s="296"/>
      <c r="L13" s="1"/>
      <c r="M13" s="1"/>
      <c r="N13" s="1"/>
    </row>
    <row r="14" spans="1:47" x14ac:dyDescent="0.2">
      <c r="A14" s="8">
        <v>0.54166666666666663</v>
      </c>
      <c r="B14" s="227"/>
      <c r="C14" s="108"/>
      <c r="D14" s="126"/>
      <c r="E14" s="237"/>
      <c r="F14" s="124"/>
      <c r="G14" s="277"/>
      <c r="H14" s="276"/>
      <c r="I14" s="255"/>
      <c r="J14" s="254"/>
      <c r="K14" s="291"/>
      <c r="L14" s="1"/>
      <c r="M14" s="1"/>
      <c r="N14" s="1"/>
    </row>
    <row r="15" spans="1:47" x14ac:dyDescent="0.2">
      <c r="A15" s="8">
        <v>0.5625</v>
      </c>
      <c r="B15" s="227"/>
      <c r="C15" s="117" t="s">
        <v>13</v>
      </c>
      <c r="D15" s="118"/>
      <c r="E15" s="238" t="s">
        <v>13</v>
      </c>
      <c r="F15" s="239"/>
      <c r="G15" s="278" t="s">
        <v>13</v>
      </c>
      <c r="H15" s="279"/>
      <c r="I15" s="256" t="s">
        <v>13</v>
      </c>
      <c r="J15" s="257"/>
      <c r="K15" s="290"/>
      <c r="L15" s="1"/>
      <c r="M15" s="1"/>
      <c r="N15" s="1"/>
    </row>
    <row r="16" spans="1:47" x14ac:dyDescent="0.2">
      <c r="A16" s="8">
        <v>0.58333333333333337</v>
      </c>
      <c r="B16" s="227"/>
      <c r="C16" s="129"/>
      <c r="D16" s="130"/>
      <c r="E16" s="240"/>
      <c r="F16" s="241"/>
      <c r="G16" s="280"/>
      <c r="H16" s="281"/>
      <c r="I16" s="258"/>
      <c r="J16" s="259"/>
      <c r="K16" s="296"/>
      <c r="L16" s="1"/>
      <c r="M16" s="1"/>
      <c r="N16" s="1"/>
      <c r="AO16" s="9"/>
      <c r="AP16" s="9"/>
      <c r="AQ16" s="9"/>
      <c r="AR16" s="9"/>
      <c r="AS16" s="9"/>
      <c r="AT16" s="9"/>
      <c r="AU16" s="9"/>
    </row>
    <row r="17" spans="1:47" ht="16" customHeight="1" x14ac:dyDescent="0.2">
      <c r="A17" s="8">
        <v>0.60416666666666663</v>
      </c>
      <c r="B17" s="227"/>
      <c r="C17" s="115" t="s">
        <v>36</v>
      </c>
      <c r="D17" s="116"/>
      <c r="E17" s="242" t="s">
        <v>36</v>
      </c>
      <c r="F17" s="243"/>
      <c r="G17" s="282" t="s">
        <v>36</v>
      </c>
      <c r="H17" s="283"/>
      <c r="I17" s="260" t="s">
        <v>36</v>
      </c>
      <c r="J17" s="261"/>
      <c r="K17" s="296"/>
      <c r="L17" s="1"/>
      <c r="M17" s="1"/>
      <c r="N17" s="1"/>
      <c r="AO17" s="9"/>
      <c r="AP17" s="9"/>
      <c r="AQ17" s="9"/>
      <c r="AR17" s="9"/>
      <c r="AS17" s="9"/>
      <c r="AT17" s="9"/>
      <c r="AU17" s="9"/>
    </row>
    <row r="18" spans="1:47" x14ac:dyDescent="0.2">
      <c r="A18" s="8">
        <v>0.625</v>
      </c>
      <c r="B18" s="228"/>
      <c r="C18" s="117" t="s">
        <v>14</v>
      </c>
      <c r="D18" s="118"/>
      <c r="E18" s="238" t="s">
        <v>14</v>
      </c>
      <c r="F18" s="239"/>
      <c r="G18" s="278" t="s">
        <v>14</v>
      </c>
      <c r="H18" s="279"/>
      <c r="I18" s="256" t="s">
        <v>14</v>
      </c>
      <c r="J18" s="257"/>
      <c r="K18" s="296"/>
      <c r="L18" s="1"/>
      <c r="M18" s="1"/>
      <c r="N18" s="1"/>
      <c r="AO18" s="9"/>
      <c r="AP18" s="9"/>
      <c r="AQ18" s="9"/>
      <c r="AR18" s="9"/>
      <c r="AS18" s="9"/>
      <c r="AT18" s="9"/>
      <c r="AU18" s="9"/>
    </row>
    <row r="19" spans="1:47" ht="16" customHeight="1" x14ac:dyDescent="0.2">
      <c r="A19" s="8">
        <v>0.64583333333333337</v>
      </c>
      <c r="B19" s="226" t="s">
        <v>12</v>
      </c>
      <c r="C19" s="129"/>
      <c r="D19" s="130"/>
      <c r="E19" s="240"/>
      <c r="F19" s="241"/>
      <c r="G19" s="280"/>
      <c r="H19" s="281"/>
      <c r="I19" s="258"/>
      <c r="J19" s="259"/>
      <c r="K19" s="296"/>
      <c r="L19" s="1"/>
      <c r="M19" s="1"/>
      <c r="N19" s="1"/>
      <c r="AO19" s="9"/>
      <c r="AP19" s="9"/>
      <c r="AQ19" s="9"/>
      <c r="AR19" s="9"/>
      <c r="AS19" s="9"/>
      <c r="AT19" s="9"/>
      <c r="AU19" s="9"/>
    </row>
    <row r="20" spans="1:47" x14ac:dyDescent="0.2">
      <c r="A20" s="8">
        <v>0.66666666666666663</v>
      </c>
      <c r="B20" s="227"/>
      <c r="C20" s="115" t="s">
        <v>36</v>
      </c>
      <c r="D20" s="116"/>
      <c r="E20" s="242" t="s">
        <v>36</v>
      </c>
      <c r="F20" s="243"/>
      <c r="G20" s="282" t="s">
        <v>36</v>
      </c>
      <c r="H20" s="283"/>
      <c r="I20" s="260" t="s">
        <v>36</v>
      </c>
      <c r="J20" s="261"/>
      <c r="K20" s="296"/>
      <c r="L20" s="1"/>
      <c r="M20" s="1"/>
      <c r="N20" s="1"/>
      <c r="AO20" s="9"/>
      <c r="AP20" s="9"/>
      <c r="AQ20" s="9"/>
      <c r="AR20" s="9"/>
      <c r="AS20" s="9"/>
      <c r="AT20" s="9"/>
      <c r="AU20" s="9"/>
    </row>
    <row r="21" spans="1:47" x14ac:dyDescent="0.2">
      <c r="A21" s="8">
        <v>0.6875</v>
      </c>
      <c r="B21" s="227"/>
      <c r="C21" s="117" t="s">
        <v>53</v>
      </c>
      <c r="D21" s="118"/>
      <c r="E21" s="238" t="s">
        <v>53</v>
      </c>
      <c r="F21" s="239"/>
      <c r="G21" s="278" t="s">
        <v>53</v>
      </c>
      <c r="H21" s="279"/>
      <c r="I21" s="256" t="s">
        <v>53</v>
      </c>
      <c r="J21" s="257"/>
      <c r="K21" s="296"/>
      <c r="L21" s="1"/>
      <c r="M21" s="1"/>
      <c r="N21" s="1"/>
      <c r="AO21" s="9"/>
      <c r="AP21" s="9"/>
      <c r="AQ21" s="9"/>
      <c r="AR21" s="9"/>
      <c r="AS21" s="9"/>
      <c r="AT21" s="9"/>
      <c r="AU21" s="9"/>
    </row>
    <row r="22" spans="1:47" x14ac:dyDescent="0.2">
      <c r="A22" s="8">
        <v>0.70833333333333337</v>
      </c>
      <c r="B22" s="228"/>
      <c r="C22" s="119"/>
      <c r="D22" s="120"/>
      <c r="E22" s="244"/>
      <c r="F22" s="245"/>
      <c r="G22" s="284"/>
      <c r="H22" s="285"/>
      <c r="I22" s="262"/>
      <c r="J22" s="263"/>
      <c r="K22" s="296"/>
      <c r="L22" s="1"/>
      <c r="M22" s="1"/>
      <c r="N22" s="1"/>
      <c r="AO22" s="9"/>
      <c r="AP22" s="9"/>
      <c r="AQ22" s="9"/>
      <c r="AR22" s="9"/>
      <c r="AS22" s="9"/>
      <c r="AT22" s="9"/>
      <c r="AU22" s="9"/>
    </row>
    <row r="23" spans="1:47" ht="16" customHeight="1" x14ac:dyDescent="0.2">
      <c r="A23" s="8">
        <v>0.72916666666666663</v>
      </c>
      <c r="B23" s="229" t="s">
        <v>171</v>
      </c>
      <c r="C23" s="119"/>
      <c r="D23" s="120"/>
      <c r="E23" s="244"/>
      <c r="F23" s="245"/>
      <c r="G23" s="284"/>
      <c r="H23" s="285"/>
      <c r="I23" s="262"/>
      <c r="J23" s="263"/>
      <c r="K23" s="296"/>
      <c r="L23" s="1"/>
      <c r="M23" s="1"/>
      <c r="N23" s="1"/>
      <c r="AO23" s="9"/>
      <c r="AP23" s="9"/>
      <c r="AQ23" s="9"/>
      <c r="AR23" s="9"/>
      <c r="AS23" s="9"/>
      <c r="AT23" s="9"/>
      <c r="AU23" s="9"/>
    </row>
    <row r="24" spans="1:47" ht="16" customHeight="1" x14ac:dyDescent="0.2">
      <c r="A24" s="8">
        <v>0.75</v>
      </c>
      <c r="B24" s="226" t="s">
        <v>6</v>
      </c>
      <c r="C24" s="117" t="s">
        <v>6</v>
      </c>
      <c r="D24" s="56" t="s">
        <v>36</v>
      </c>
      <c r="E24" s="238" t="s">
        <v>6</v>
      </c>
      <c r="F24" s="2" t="s">
        <v>36</v>
      </c>
      <c r="G24" s="278" t="s">
        <v>6</v>
      </c>
      <c r="H24" s="57" t="s">
        <v>36</v>
      </c>
      <c r="I24" s="256" t="s">
        <v>6</v>
      </c>
      <c r="J24" s="264" t="s">
        <v>36</v>
      </c>
      <c r="K24" s="296"/>
      <c r="L24" s="1"/>
      <c r="M24" s="1"/>
      <c r="N24" s="1"/>
      <c r="AO24" s="9"/>
      <c r="AP24" s="9"/>
      <c r="AQ24" s="9"/>
      <c r="AR24" s="9"/>
      <c r="AS24" s="9"/>
      <c r="AT24" s="9"/>
      <c r="AU24" s="9"/>
    </row>
    <row r="25" spans="1:47" ht="16" customHeight="1" x14ac:dyDescent="0.2">
      <c r="A25" s="8">
        <v>0.77083333333333337</v>
      </c>
      <c r="B25" s="228"/>
      <c r="C25" s="128"/>
      <c r="D25" s="125" t="s">
        <v>6</v>
      </c>
      <c r="E25" s="236"/>
      <c r="F25" s="123" t="s">
        <v>6</v>
      </c>
      <c r="G25" s="274"/>
      <c r="H25" s="275" t="s">
        <v>6</v>
      </c>
      <c r="I25" s="252"/>
      <c r="J25" s="253" t="s">
        <v>6</v>
      </c>
      <c r="K25" s="296"/>
      <c r="L25" s="1"/>
      <c r="M25" s="1"/>
      <c r="N25" s="1"/>
      <c r="AO25" s="9"/>
      <c r="AP25" s="9"/>
      <c r="AQ25" s="9"/>
      <c r="AR25" s="9"/>
      <c r="AS25" s="9"/>
      <c r="AT25" s="9"/>
      <c r="AU25" s="9"/>
    </row>
    <row r="26" spans="1:47" ht="16" customHeight="1" x14ac:dyDescent="0.2">
      <c r="A26" s="8">
        <v>0.79166666666666663</v>
      </c>
      <c r="B26" s="229" t="s">
        <v>50</v>
      </c>
      <c r="C26" s="267"/>
      <c r="D26" s="126"/>
      <c r="E26" s="268"/>
      <c r="F26" s="124"/>
      <c r="G26" s="286"/>
      <c r="H26" s="276"/>
      <c r="I26" s="269"/>
      <c r="J26" s="254"/>
      <c r="K26" s="296"/>
      <c r="L26" s="1"/>
      <c r="M26" s="1"/>
      <c r="N26" s="1"/>
      <c r="AO26" s="9"/>
      <c r="AP26" s="9"/>
      <c r="AQ26" s="9"/>
      <c r="AR26" s="9"/>
      <c r="AS26" s="9"/>
      <c r="AT26" s="9"/>
      <c r="AU26" s="9"/>
    </row>
    <row r="27" spans="1:47" x14ac:dyDescent="0.2">
      <c r="A27" s="8">
        <v>0.8125</v>
      </c>
      <c r="B27" s="229" t="s">
        <v>49</v>
      </c>
      <c r="C27" s="119"/>
      <c r="D27" s="120"/>
      <c r="E27" s="244"/>
      <c r="F27" s="245"/>
      <c r="G27" s="284"/>
      <c r="H27" s="285"/>
      <c r="I27" s="262"/>
      <c r="J27" s="263"/>
      <c r="K27" s="296"/>
      <c r="L27" s="1"/>
      <c r="M27" s="1"/>
      <c r="N27" s="1"/>
      <c r="AO27" s="9"/>
      <c r="AP27" s="9"/>
      <c r="AQ27" s="9"/>
      <c r="AR27" s="9"/>
      <c r="AS27" s="9"/>
      <c r="AT27" s="9"/>
      <c r="AU27" s="9"/>
    </row>
    <row r="28" spans="1:47" x14ac:dyDescent="0.2">
      <c r="A28" s="8">
        <v>0.83333333333333337</v>
      </c>
      <c r="B28" s="229" t="s">
        <v>51</v>
      </c>
      <c r="C28" s="119"/>
      <c r="D28" s="120"/>
      <c r="E28" s="244"/>
      <c r="F28" s="245"/>
      <c r="G28" s="284"/>
      <c r="H28" s="285"/>
      <c r="I28" s="262"/>
      <c r="J28" s="263"/>
      <c r="K28" s="296"/>
      <c r="L28" s="1"/>
      <c r="M28" s="1"/>
      <c r="N28" s="1"/>
      <c r="AO28" s="9"/>
      <c r="AP28" s="9"/>
      <c r="AQ28" s="9"/>
      <c r="AR28" s="9"/>
      <c r="AS28" s="9"/>
      <c r="AT28" s="9"/>
      <c r="AU28" s="9"/>
    </row>
    <row r="29" spans="1:47" ht="32" x14ac:dyDescent="0.2">
      <c r="A29" s="8">
        <v>0.85416666666666663</v>
      </c>
      <c r="B29" s="229" t="s">
        <v>57</v>
      </c>
      <c r="C29" s="119"/>
      <c r="D29" s="120"/>
      <c r="E29" s="244"/>
      <c r="F29" s="245"/>
      <c r="G29" s="284"/>
      <c r="H29" s="285"/>
      <c r="I29" s="262"/>
      <c r="J29" s="263"/>
      <c r="K29" s="296"/>
      <c r="L29" s="1"/>
      <c r="M29" s="1"/>
      <c r="N29" s="1"/>
      <c r="AO29" s="9"/>
      <c r="AP29" s="9"/>
      <c r="AQ29" s="9"/>
      <c r="AR29" s="9"/>
      <c r="AS29" s="9"/>
      <c r="AT29" s="9"/>
      <c r="AU29" s="9"/>
    </row>
    <row r="30" spans="1:47" x14ac:dyDescent="0.2">
      <c r="A30" s="8">
        <v>0.875</v>
      </c>
      <c r="B30" s="229" t="s">
        <v>70</v>
      </c>
      <c r="C30" s="129"/>
      <c r="D30" s="130"/>
      <c r="E30" s="240"/>
      <c r="F30" s="241"/>
      <c r="G30" s="280"/>
      <c r="H30" s="281"/>
      <c r="I30" s="258"/>
      <c r="J30" s="259"/>
      <c r="K30" s="296"/>
      <c r="L30" s="1"/>
      <c r="M30" s="1"/>
      <c r="N30" s="1"/>
      <c r="AO30" s="9"/>
      <c r="AP30" s="9"/>
      <c r="AQ30" s="9"/>
      <c r="AR30" s="9"/>
      <c r="AS30" s="9"/>
      <c r="AT30" s="9"/>
      <c r="AU30" s="9"/>
    </row>
    <row r="31" spans="1:47" x14ac:dyDescent="0.2">
      <c r="A31" s="8">
        <v>0.89583333333333337</v>
      </c>
      <c r="B31" s="229" t="s">
        <v>52</v>
      </c>
      <c r="C31" s="115" t="s">
        <v>52</v>
      </c>
      <c r="D31" s="116"/>
      <c r="E31" s="242" t="s">
        <v>52</v>
      </c>
      <c r="F31" s="243"/>
      <c r="G31" s="282" t="s">
        <v>52</v>
      </c>
      <c r="H31" s="283"/>
      <c r="I31" s="260" t="s">
        <v>52</v>
      </c>
      <c r="J31" s="261"/>
      <c r="K31" s="296"/>
      <c r="L31" s="1"/>
      <c r="M31" s="1"/>
      <c r="N31" s="1"/>
      <c r="AO31" s="9"/>
      <c r="AP31" s="9"/>
      <c r="AQ31" s="9"/>
      <c r="AR31" s="9"/>
      <c r="AS31" s="9"/>
      <c r="AT31" s="9"/>
      <c r="AU31" s="9"/>
    </row>
    <row r="32" spans="1:47" x14ac:dyDescent="0.2">
      <c r="A32" s="8">
        <v>0.91666666666666663</v>
      </c>
      <c r="B32" s="229" t="s">
        <v>35</v>
      </c>
      <c r="C32" s="115" t="s">
        <v>35</v>
      </c>
      <c r="D32" s="116"/>
      <c r="E32" s="242" t="s">
        <v>35</v>
      </c>
      <c r="F32" s="243"/>
      <c r="G32" s="282" t="s">
        <v>35</v>
      </c>
      <c r="H32" s="283"/>
      <c r="I32" s="260" t="s">
        <v>35</v>
      </c>
      <c r="J32" s="261"/>
      <c r="K32" s="296"/>
      <c r="L32" s="1"/>
      <c r="M32" s="1"/>
      <c r="N32" s="1"/>
      <c r="AO32" s="9"/>
      <c r="AP32" s="9"/>
      <c r="AQ32" s="9"/>
      <c r="AR32" s="9"/>
      <c r="AS32" s="9"/>
      <c r="AT32" s="9"/>
      <c r="AU32" s="9"/>
    </row>
    <row r="33" spans="1:47" x14ac:dyDescent="0.2">
      <c r="A33" s="8">
        <v>0.9375</v>
      </c>
      <c r="B33" s="230"/>
      <c r="C33" s="117"/>
      <c r="D33" s="118"/>
      <c r="E33" s="238"/>
      <c r="F33" s="239"/>
      <c r="G33" s="278"/>
      <c r="H33" s="279"/>
      <c r="I33" s="256"/>
      <c r="J33" s="257"/>
      <c r="K33" s="296"/>
      <c r="L33" s="1"/>
      <c r="M33" s="1"/>
      <c r="N33" s="1"/>
      <c r="AO33" s="9"/>
      <c r="AP33" s="9"/>
      <c r="AQ33" s="9"/>
      <c r="AR33" s="9"/>
      <c r="AS33" s="9"/>
      <c r="AT33" s="9"/>
      <c r="AU33" s="9"/>
    </row>
    <row r="34" spans="1:47" x14ac:dyDescent="0.2">
      <c r="A34" s="8">
        <v>0.95833333333333337</v>
      </c>
      <c r="B34" s="231"/>
      <c r="C34" s="119"/>
      <c r="D34" s="120"/>
      <c r="E34" s="244"/>
      <c r="F34" s="245"/>
      <c r="G34" s="284"/>
      <c r="H34" s="285"/>
      <c r="I34" s="262"/>
      <c r="J34" s="263"/>
      <c r="K34" s="296"/>
      <c r="L34" s="1"/>
      <c r="M34" s="1"/>
      <c r="N34" s="1"/>
      <c r="AO34" s="9"/>
      <c r="AP34" s="9"/>
      <c r="AQ34" s="9"/>
      <c r="AR34" s="9"/>
      <c r="AS34" s="9"/>
      <c r="AT34" s="9"/>
      <c r="AU34" s="9"/>
    </row>
    <row r="35" spans="1:47" x14ac:dyDescent="0.2">
      <c r="A35" s="8">
        <v>0.97916666666666663</v>
      </c>
      <c r="B35" s="231"/>
      <c r="C35" s="119"/>
      <c r="D35" s="120"/>
      <c r="E35" s="244"/>
      <c r="F35" s="245"/>
      <c r="G35" s="284"/>
      <c r="H35" s="285"/>
      <c r="I35" s="262"/>
      <c r="J35" s="263"/>
      <c r="K35" s="296"/>
      <c r="L35" s="1"/>
      <c r="M35" s="1"/>
      <c r="N35" s="1"/>
      <c r="AO35" s="9"/>
      <c r="AP35" s="9"/>
      <c r="AQ35" s="9"/>
      <c r="AR35" s="9"/>
      <c r="AS35" s="9"/>
      <c r="AT35" s="9"/>
      <c r="AU35" s="9"/>
    </row>
    <row r="36" spans="1:47" x14ac:dyDescent="0.2">
      <c r="A36" s="8">
        <v>0</v>
      </c>
      <c r="B36" s="231"/>
      <c r="C36" s="119"/>
      <c r="D36" s="120"/>
      <c r="E36" s="244"/>
      <c r="F36" s="245"/>
      <c r="G36" s="284"/>
      <c r="H36" s="285"/>
      <c r="I36" s="262"/>
      <c r="J36" s="263"/>
      <c r="K36" s="296"/>
      <c r="L36" s="1"/>
      <c r="M36" s="1"/>
      <c r="N36" s="1"/>
      <c r="AO36" s="9"/>
      <c r="AP36" s="9"/>
      <c r="AQ36" s="9"/>
      <c r="AR36" s="9"/>
      <c r="AS36" s="9"/>
      <c r="AT36" s="9"/>
      <c r="AU36" s="9"/>
    </row>
    <row r="37" spans="1:47" ht="17" thickBot="1" x14ac:dyDescent="0.25">
      <c r="A37" s="8">
        <v>2.0833333333333332E-2</v>
      </c>
      <c r="B37" s="232"/>
      <c r="C37" s="121"/>
      <c r="D37" s="122"/>
      <c r="E37" s="246"/>
      <c r="F37" s="247"/>
      <c r="G37" s="287"/>
      <c r="H37" s="288"/>
      <c r="I37" s="265"/>
      <c r="J37" s="266"/>
      <c r="K37" s="291"/>
      <c r="L37" s="1"/>
      <c r="M37" s="1"/>
      <c r="N37" s="1"/>
      <c r="AO37" s="9"/>
      <c r="AP37" s="9"/>
      <c r="AQ37" s="9"/>
      <c r="AR37" s="9"/>
      <c r="AS37" s="9"/>
      <c r="AT37" s="9"/>
      <c r="AU37" s="9"/>
    </row>
    <row r="38" spans="1:47" s="4" customFormat="1" x14ac:dyDescent="0.2">
      <c r="A38" s="3"/>
      <c r="C38" s="106"/>
      <c r="D38" s="106"/>
    </row>
    <row r="39" spans="1:47" s="4" customFormat="1" x14ac:dyDescent="0.2">
      <c r="A39" s="3"/>
    </row>
    <row r="40" spans="1:47" s="4" customFormat="1" x14ac:dyDescent="0.2">
      <c r="A40" s="3"/>
    </row>
    <row r="41" spans="1:47" s="4" customFormat="1" x14ac:dyDescent="0.2">
      <c r="A41" s="3"/>
    </row>
    <row r="42" spans="1:47" s="4" customFormat="1" x14ac:dyDescent="0.2">
      <c r="A42" s="3"/>
    </row>
    <row r="43" spans="1:47" s="4" customFormat="1" x14ac:dyDescent="0.2">
      <c r="A43" s="3"/>
    </row>
    <row r="44" spans="1:47" s="4" customFormat="1" x14ac:dyDescent="0.2">
      <c r="A44" s="3"/>
    </row>
    <row r="45" spans="1:47" s="4" customFormat="1" x14ac:dyDescent="0.2">
      <c r="A45" s="3"/>
    </row>
    <row r="46" spans="1:47" s="4" customFormat="1" x14ac:dyDescent="0.2">
      <c r="A46" s="3"/>
    </row>
    <row r="47" spans="1:47" s="4" customFormat="1" x14ac:dyDescent="0.2">
      <c r="A47" s="3"/>
    </row>
    <row r="48" spans="1:47" s="4" customFormat="1" x14ac:dyDescent="0.2">
      <c r="A48" s="3"/>
    </row>
    <row r="49" spans="1:1" s="4" customFormat="1" x14ac:dyDescent="0.2">
      <c r="A49" s="3"/>
    </row>
    <row r="50" spans="1:1" s="4" customFormat="1" x14ac:dyDescent="0.2">
      <c r="A50" s="3"/>
    </row>
    <row r="51" spans="1:1" s="4" customFormat="1" x14ac:dyDescent="0.2">
      <c r="A51" s="3"/>
    </row>
    <row r="52" spans="1:1" s="4" customFormat="1" x14ac:dyDescent="0.2">
      <c r="A52" s="3"/>
    </row>
    <row r="53" spans="1:1" s="4" customFormat="1" x14ac:dyDescent="0.2">
      <c r="A53" s="3"/>
    </row>
    <row r="54" spans="1:1" s="4" customFormat="1" x14ac:dyDescent="0.2">
      <c r="A54" s="3"/>
    </row>
    <row r="55" spans="1:1" s="4" customFormat="1" x14ac:dyDescent="0.2">
      <c r="A55" s="3"/>
    </row>
    <row r="56" spans="1:1" s="4" customFormat="1" x14ac:dyDescent="0.2">
      <c r="A56" s="3"/>
    </row>
    <row r="57" spans="1:1" s="4" customFormat="1" x14ac:dyDescent="0.2">
      <c r="A57" s="3"/>
    </row>
    <row r="58" spans="1:1" s="4" customFormat="1" x14ac:dyDescent="0.2">
      <c r="A58" s="3"/>
    </row>
    <row r="59" spans="1:1" s="4" customFormat="1" x14ac:dyDescent="0.2">
      <c r="A59" s="3"/>
    </row>
    <row r="60" spans="1:1" s="4" customFormat="1" x14ac:dyDescent="0.2">
      <c r="A60" s="3"/>
    </row>
    <row r="61" spans="1:1" s="4" customFormat="1" x14ac:dyDescent="0.2">
      <c r="A61" s="3"/>
    </row>
    <row r="62" spans="1:1" s="4" customFormat="1" x14ac:dyDescent="0.2">
      <c r="A62" s="3"/>
    </row>
    <row r="63" spans="1:1" s="4" customFormat="1" x14ac:dyDescent="0.2">
      <c r="A63" s="3"/>
    </row>
    <row r="64" spans="1:1" s="4" customFormat="1" x14ac:dyDescent="0.2">
      <c r="A64" s="3"/>
    </row>
    <row r="65" spans="1:1" s="4" customFormat="1" x14ac:dyDescent="0.2">
      <c r="A65" s="3"/>
    </row>
    <row r="66" spans="1:1" s="4" customFormat="1" x14ac:dyDescent="0.2">
      <c r="A66" s="3"/>
    </row>
    <row r="67" spans="1:1" s="4" customFormat="1" x14ac:dyDescent="0.2">
      <c r="A67" s="3"/>
    </row>
    <row r="68" spans="1:1" s="4" customFormat="1" x14ac:dyDescent="0.2">
      <c r="A68" s="3"/>
    </row>
    <row r="69" spans="1:1" s="4" customFormat="1" x14ac:dyDescent="0.2">
      <c r="A69" s="3"/>
    </row>
    <row r="70" spans="1:1" s="4" customFormat="1" x14ac:dyDescent="0.2">
      <c r="A70" s="3"/>
    </row>
    <row r="71" spans="1:1" s="4" customFormat="1" x14ac:dyDescent="0.2">
      <c r="A71" s="3"/>
    </row>
    <row r="72" spans="1:1" s="4" customFormat="1" x14ac:dyDescent="0.2">
      <c r="A72" s="3"/>
    </row>
    <row r="73" spans="1:1" s="4" customFormat="1" x14ac:dyDescent="0.2">
      <c r="A73" s="3"/>
    </row>
    <row r="74" spans="1:1" s="4" customFormat="1" x14ac:dyDescent="0.2">
      <c r="A74" s="3"/>
    </row>
    <row r="75" spans="1:1" s="4" customFormat="1" x14ac:dyDescent="0.2">
      <c r="A75" s="3"/>
    </row>
    <row r="76" spans="1:1" s="4" customFormat="1" x14ac:dyDescent="0.2">
      <c r="A76" s="3"/>
    </row>
    <row r="77" spans="1:1" s="4" customFormat="1" x14ac:dyDescent="0.2">
      <c r="A77" s="3"/>
    </row>
    <row r="78" spans="1:1" s="4" customFormat="1" x14ac:dyDescent="0.2">
      <c r="A78" s="3"/>
    </row>
    <row r="79" spans="1:1" s="4" customFormat="1" x14ac:dyDescent="0.2">
      <c r="A79" s="3"/>
    </row>
    <row r="80" spans="1:1" s="4" customFormat="1" x14ac:dyDescent="0.2">
      <c r="A80" s="3"/>
    </row>
    <row r="81" spans="1:1" s="4" customFormat="1" x14ac:dyDescent="0.2">
      <c r="A81" s="3"/>
    </row>
    <row r="82" spans="1:1" s="4" customFormat="1" x14ac:dyDescent="0.2">
      <c r="A82" s="3"/>
    </row>
    <row r="83" spans="1:1" s="4" customFormat="1" x14ac:dyDescent="0.2">
      <c r="A83" s="3"/>
    </row>
    <row r="84" spans="1:1" s="4" customFormat="1" x14ac:dyDescent="0.2">
      <c r="A84" s="3"/>
    </row>
    <row r="85" spans="1:1" s="4" customFormat="1" x14ac:dyDescent="0.2">
      <c r="A85" s="3"/>
    </row>
    <row r="86" spans="1:1" s="4" customFormat="1" x14ac:dyDescent="0.2">
      <c r="A86" s="3"/>
    </row>
    <row r="87" spans="1:1" s="4" customFormat="1" x14ac:dyDescent="0.2">
      <c r="A87" s="3"/>
    </row>
    <row r="88" spans="1:1" s="4" customFormat="1" x14ac:dyDescent="0.2">
      <c r="A88" s="3"/>
    </row>
    <row r="89" spans="1:1" s="4" customFormat="1" x14ac:dyDescent="0.2">
      <c r="A89" s="3"/>
    </row>
    <row r="90" spans="1:1" s="4" customFormat="1" x14ac:dyDescent="0.2">
      <c r="A90" s="3"/>
    </row>
    <row r="91" spans="1:1" s="4" customFormat="1" x14ac:dyDescent="0.2">
      <c r="A91" s="3"/>
    </row>
    <row r="92" spans="1:1" s="4" customFormat="1" x14ac:dyDescent="0.2">
      <c r="A92" s="3"/>
    </row>
    <row r="93" spans="1:1" s="4" customFormat="1" x14ac:dyDescent="0.2">
      <c r="A93" s="3"/>
    </row>
    <row r="94" spans="1:1" s="4" customFormat="1" x14ac:dyDescent="0.2">
      <c r="A94" s="3"/>
    </row>
    <row r="95" spans="1:1" s="4" customFormat="1" x14ac:dyDescent="0.2">
      <c r="A95" s="3"/>
    </row>
    <row r="96" spans="1:1" s="4" customFormat="1" x14ac:dyDescent="0.2">
      <c r="A96" s="3"/>
    </row>
    <row r="97" spans="1:1" s="4" customFormat="1" x14ac:dyDescent="0.2">
      <c r="A97" s="3"/>
    </row>
    <row r="98" spans="1:1" s="4" customFormat="1" x14ac:dyDescent="0.2">
      <c r="A98" s="3"/>
    </row>
    <row r="99" spans="1:1" s="4" customFormat="1" x14ac:dyDescent="0.2">
      <c r="A99" s="3"/>
    </row>
    <row r="100" spans="1:1" s="4" customFormat="1" x14ac:dyDescent="0.2">
      <c r="A100" s="3"/>
    </row>
    <row r="101" spans="1:1" s="4" customFormat="1" x14ac:dyDescent="0.2">
      <c r="A101" s="3"/>
    </row>
    <row r="102" spans="1:1" s="4" customFormat="1" x14ac:dyDescent="0.2">
      <c r="A102" s="3"/>
    </row>
    <row r="103" spans="1:1" s="4" customFormat="1" x14ac:dyDescent="0.2">
      <c r="A103" s="3"/>
    </row>
    <row r="104" spans="1:1" s="4" customFormat="1" x14ac:dyDescent="0.2">
      <c r="A104" s="3"/>
    </row>
    <row r="105" spans="1:1" s="4" customFormat="1" x14ac:dyDescent="0.2">
      <c r="A105" s="3"/>
    </row>
    <row r="106" spans="1:1" s="4" customFormat="1" x14ac:dyDescent="0.2">
      <c r="A106" s="3"/>
    </row>
    <row r="107" spans="1:1" s="4" customFormat="1" x14ac:dyDescent="0.2">
      <c r="A107" s="3"/>
    </row>
    <row r="108" spans="1:1" s="4" customFormat="1" x14ac:dyDescent="0.2">
      <c r="A108" s="3"/>
    </row>
    <row r="109" spans="1:1" s="4" customFormat="1" x14ac:dyDescent="0.2">
      <c r="A109" s="3"/>
    </row>
    <row r="110" spans="1:1" s="4" customFormat="1" x14ac:dyDescent="0.2">
      <c r="A110" s="3"/>
    </row>
    <row r="111" spans="1:1" s="4" customFormat="1" x14ac:dyDescent="0.2">
      <c r="A111" s="3"/>
    </row>
    <row r="112" spans="1:1" s="4" customFormat="1" x14ac:dyDescent="0.2">
      <c r="A112" s="3"/>
    </row>
    <row r="113" spans="1:1" s="4" customFormat="1" x14ac:dyDescent="0.2">
      <c r="A113" s="3"/>
    </row>
    <row r="114" spans="1:1" s="4" customFormat="1" x14ac:dyDescent="0.2">
      <c r="A114" s="3"/>
    </row>
    <row r="115" spans="1:1" s="4" customFormat="1" x14ac:dyDescent="0.2">
      <c r="A115" s="3"/>
    </row>
    <row r="116" spans="1:1" s="4" customFormat="1" x14ac:dyDescent="0.2">
      <c r="A116" s="3"/>
    </row>
    <row r="117" spans="1:1" s="4" customFormat="1" x14ac:dyDescent="0.2">
      <c r="A117" s="3"/>
    </row>
    <row r="118" spans="1:1" s="4" customFormat="1" x14ac:dyDescent="0.2">
      <c r="A118" s="3"/>
    </row>
    <row r="119" spans="1:1" s="4" customFormat="1" x14ac:dyDescent="0.2">
      <c r="A119" s="3"/>
    </row>
    <row r="120" spans="1:1" s="4" customFormat="1" x14ac:dyDescent="0.2">
      <c r="A120" s="3"/>
    </row>
    <row r="121" spans="1:1" s="4" customFormat="1" x14ac:dyDescent="0.2">
      <c r="A121" s="3"/>
    </row>
    <row r="122" spans="1:1" s="4" customFormat="1" x14ac:dyDescent="0.2">
      <c r="A122" s="3"/>
    </row>
    <row r="123" spans="1:1" s="4" customFormat="1" x14ac:dyDescent="0.2">
      <c r="A123" s="3"/>
    </row>
    <row r="124" spans="1:1" s="4" customFormat="1" x14ac:dyDescent="0.2">
      <c r="A124" s="3"/>
    </row>
    <row r="125" spans="1:1" s="4" customFormat="1" x14ac:dyDescent="0.2">
      <c r="A125" s="3"/>
    </row>
    <row r="126" spans="1:1" s="4" customFormat="1" x14ac:dyDescent="0.2">
      <c r="A126" s="3"/>
    </row>
    <row r="127" spans="1:1" s="4" customFormat="1" x14ac:dyDescent="0.2">
      <c r="A127" s="3"/>
    </row>
    <row r="128" spans="1:1" s="4" customFormat="1" x14ac:dyDescent="0.2">
      <c r="A128" s="3"/>
    </row>
    <row r="129" spans="1:1" s="4" customFormat="1" x14ac:dyDescent="0.2">
      <c r="A129" s="3"/>
    </row>
    <row r="130" spans="1:1" s="4" customFormat="1" x14ac:dyDescent="0.2">
      <c r="A130" s="3"/>
    </row>
    <row r="131" spans="1:1" s="4" customFormat="1" x14ac:dyDescent="0.2">
      <c r="A131" s="3"/>
    </row>
    <row r="132" spans="1:1" s="4" customFormat="1" x14ac:dyDescent="0.2">
      <c r="A132" s="3"/>
    </row>
    <row r="133" spans="1:1" s="4" customFormat="1" x14ac:dyDescent="0.2">
      <c r="A133" s="3"/>
    </row>
    <row r="134" spans="1:1" s="4" customFormat="1" x14ac:dyDescent="0.2">
      <c r="A134" s="3"/>
    </row>
    <row r="135" spans="1:1" s="4" customFormat="1" x14ac:dyDescent="0.2">
      <c r="A135" s="3"/>
    </row>
    <row r="136" spans="1:1" s="4" customFormat="1" x14ac:dyDescent="0.2">
      <c r="A136" s="3"/>
    </row>
    <row r="137" spans="1:1" s="4" customFormat="1" x14ac:dyDescent="0.2">
      <c r="A137" s="3"/>
    </row>
    <row r="138" spans="1:1" s="4" customFormat="1" x14ac:dyDescent="0.2">
      <c r="A138" s="3"/>
    </row>
    <row r="139" spans="1:1" s="4" customFormat="1" x14ac:dyDescent="0.2">
      <c r="A139" s="3"/>
    </row>
    <row r="140" spans="1:1" s="4" customFormat="1" x14ac:dyDescent="0.2">
      <c r="A140" s="3"/>
    </row>
    <row r="141" spans="1:1" s="4" customFormat="1" x14ac:dyDescent="0.2">
      <c r="A141" s="3"/>
    </row>
    <row r="142" spans="1:1" s="4" customFormat="1" x14ac:dyDescent="0.2">
      <c r="A142" s="3"/>
    </row>
    <row r="143" spans="1:1" s="4" customFormat="1" x14ac:dyDescent="0.2">
      <c r="A143" s="3"/>
    </row>
    <row r="144" spans="1:1" s="4" customFormat="1" x14ac:dyDescent="0.2">
      <c r="A144" s="3"/>
    </row>
    <row r="145" spans="1:1" s="4" customFormat="1" x14ac:dyDescent="0.2">
      <c r="A145" s="3"/>
    </row>
    <row r="146" spans="1:1" s="4" customFormat="1" x14ac:dyDescent="0.2">
      <c r="A146" s="3"/>
    </row>
    <row r="147" spans="1:1" s="4" customFormat="1" x14ac:dyDescent="0.2">
      <c r="A147" s="3"/>
    </row>
    <row r="148" spans="1:1" s="4" customFormat="1" x14ac:dyDescent="0.2">
      <c r="A148" s="3"/>
    </row>
    <row r="149" spans="1:1" s="4" customFormat="1" x14ac:dyDescent="0.2">
      <c r="A149" s="3"/>
    </row>
    <row r="150" spans="1:1" s="4" customFormat="1" x14ac:dyDescent="0.2">
      <c r="A150" s="3"/>
    </row>
    <row r="151" spans="1:1" s="4" customFormat="1" x14ac:dyDescent="0.2">
      <c r="A151" s="3"/>
    </row>
    <row r="152" spans="1:1" s="4" customFormat="1" x14ac:dyDescent="0.2">
      <c r="A152" s="3"/>
    </row>
    <row r="153" spans="1:1" s="4" customFormat="1" x14ac:dyDescent="0.2">
      <c r="A153" s="3"/>
    </row>
    <row r="154" spans="1:1" s="4" customFormat="1" x14ac:dyDescent="0.2">
      <c r="A154" s="3"/>
    </row>
    <row r="155" spans="1:1" s="4" customFormat="1" x14ac:dyDescent="0.2">
      <c r="A155" s="3"/>
    </row>
    <row r="156" spans="1:1" s="4" customFormat="1" x14ac:dyDescent="0.2">
      <c r="A156" s="3"/>
    </row>
    <row r="157" spans="1:1" s="4" customFormat="1" x14ac:dyDescent="0.2">
      <c r="A157" s="3"/>
    </row>
    <row r="158" spans="1:1" s="4" customFormat="1" x14ac:dyDescent="0.2">
      <c r="A158" s="3"/>
    </row>
    <row r="159" spans="1:1" s="4" customFormat="1" x14ac:dyDescent="0.2">
      <c r="A159" s="3"/>
    </row>
    <row r="160" spans="1:1" s="4" customFormat="1" x14ac:dyDescent="0.2">
      <c r="A160" s="3"/>
    </row>
    <row r="161" spans="1:1" s="4" customFormat="1" x14ac:dyDescent="0.2">
      <c r="A161" s="3"/>
    </row>
    <row r="162" spans="1:1" s="4" customFormat="1" x14ac:dyDescent="0.2">
      <c r="A162" s="3"/>
    </row>
    <row r="163" spans="1:1" s="4" customFormat="1" x14ac:dyDescent="0.2">
      <c r="A163" s="3"/>
    </row>
  </sheetData>
  <mergeCells count="93">
    <mergeCell ref="I31:J31"/>
    <mergeCell ref="I32:J32"/>
    <mergeCell ref="I33:J37"/>
    <mergeCell ref="C27:D30"/>
    <mergeCell ref="I27:J30"/>
    <mergeCell ref="G27:H30"/>
    <mergeCell ref="E27:F30"/>
    <mergeCell ref="F25:F26"/>
    <mergeCell ref="E31:F31"/>
    <mergeCell ref="E32:F32"/>
    <mergeCell ref="E33:F37"/>
    <mergeCell ref="G12:G13"/>
    <mergeCell ref="G15:H16"/>
    <mergeCell ref="G17:H17"/>
    <mergeCell ref="G18:H19"/>
    <mergeCell ref="G20:H20"/>
    <mergeCell ref="G21:H23"/>
    <mergeCell ref="H25:H26"/>
    <mergeCell ref="G31:H31"/>
    <mergeCell ref="G32:H32"/>
    <mergeCell ref="G33:H37"/>
    <mergeCell ref="K4:K5"/>
    <mergeCell ref="B24:B25"/>
    <mergeCell ref="B19:B22"/>
    <mergeCell ref="I24:I25"/>
    <mergeCell ref="C24:C25"/>
    <mergeCell ref="E24:E25"/>
    <mergeCell ref="G24:G25"/>
    <mergeCell ref="K8:K10"/>
    <mergeCell ref="C4:C5"/>
    <mergeCell ref="E4:E5"/>
    <mergeCell ref="G4:G5"/>
    <mergeCell ref="E12:E13"/>
    <mergeCell ref="G10:G11"/>
    <mergeCell ref="I12:I13"/>
    <mergeCell ref="I15:J16"/>
    <mergeCell ref="I17:J17"/>
    <mergeCell ref="I18:J19"/>
    <mergeCell ref="I20:J20"/>
    <mergeCell ref="I21:J23"/>
    <mergeCell ref="J25:J26"/>
    <mergeCell ref="E8:E9"/>
    <mergeCell ref="E10:E11"/>
    <mergeCell ref="D13:D14"/>
    <mergeCell ref="I4:I5"/>
    <mergeCell ref="G6:G7"/>
    <mergeCell ref="G8:G9"/>
    <mergeCell ref="E15:F16"/>
    <mergeCell ref="E17:F17"/>
    <mergeCell ref="E18:F19"/>
    <mergeCell ref="B1:K2"/>
    <mergeCell ref="K15:K37"/>
    <mergeCell ref="I6:I7"/>
    <mergeCell ref="I8:I9"/>
    <mergeCell ref="I10:I11"/>
    <mergeCell ref="C6:C7"/>
    <mergeCell ref="C8:C9"/>
    <mergeCell ref="E6:E7"/>
    <mergeCell ref="K12:K14"/>
    <mergeCell ref="B4:B18"/>
    <mergeCell ref="D5:D6"/>
    <mergeCell ref="D7:D8"/>
    <mergeCell ref="D9:D10"/>
    <mergeCell ref="C12:C13"/>
    <mergeCell ref="D11:D12"/>
    <mergeCell ref="C10:C11"/>
    <mergeCell ref="J11:J12"/>
    <mergeCell ref="J13:J14"/>
    <mergeCell ref="H11:H12"/>
    <mergeCell ref="H13:H14"/>
    <mergeCell ref="F11:F12"/>
    <mergeCell ref="F13:F14"/>
    <mergeCell ref="E20:F20"/>
    <mergeCell ref="E21:F23"/>
    <mergeCell ref="F5:F6"/>
    <mergeCell ref="H5:H6"/>
    <mergeCell ref="J5:J6"/>
    <mergeCell ref="J7:J8"/>
    <mergeCell ref="J9:J10"/>
    <mergeCell ref="H7:H8"/>
    <mergeCell ref="H9:H10"/>
    <mergeCell ref="F7:F8"/>
    <mergeCell ref="F9:F10"/>
    <mergeCell ref="C32:D32"/>
    <mergeCell ref="C33:D37"/>
    <mergeCell ref="B33:B37"/>
    <mergeCell ref="C15:D16"/>
    <mergeCell ref="C17:D17"/>
    <mergeCell ref="C18:D19"/>
    <mergeCell ref="C20:D20"/>
    <mergeCell ref="D25:D26"/>
    <mergeCell ref="C31:D31"/>
    <mergeCell ref="C21:D23"/>
  </mergeCells>
  <phoneticPr fontId="8" type="noConversion"/>
  <pageMargins left="0.25" right="0.25" top="0.75" bottom="0.75" header="0.3" footer="0.3"/>
  <pageSetup scale="82" orientation="landscape" horizontalDpi="0" verticalDpi="0" copies="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A910"/>
  <sheetViews>
    <sheetView view="pageBreakPreview" topLeftCell="A29" zoomScale="89" workbookViewId="0">
      <selection activeCell="Q49" sqref="Q49:Q50"/>
    </sheetView>
  </sheetViews>
  <sheetFormatPr baseColWidth="10" defaultRowHeight="17" x14ac:dyDescent="0.2"/>
  <cols>
    <col min="1" max="1" width="10.33203125" style="36" bestFit="1" customWidth="1"/>
    <col min="2" max="2" width="5.6640625" style="36" customWidth="1"/>
    <col min="3" max="3" width="20.83203125" style="37" hidden="1" customWidth="1"/>
    <col min="4" max="4" width="22.1640625" style="37" hidden="1" customWidth="1"/>
    <col min="5" max="5" width="33.5" style="37" hidden="1" customWidth="1"/>
    <col min="6" max="6" width="23.6640625" style="37" hidden="1" customWidth="1"/>
    <col min="7" max="7" width="22.1640625" style="37" hidden="1" customWidth="1"/>
    <col min="8" max="8" width="39.33203125" style="37" hidden="1" customWidth="1"/>
    <col min="9" max="9" width="17.33203125" style="37" hidden="1" customWidth="1"/>
    <col min="10" max="10" width="12.33203125" style="37" hidden="1" customWidth="1"/>
    <col min="11" max="11" width="10.33203125" style="36" hidden="1" customWidth="1"/>
    <col min="12" max="14" width="21.83203125" style="37" hidden="1" customWidth="1"/>
    <col min="15" max="15" width="25" style="37" customWidth="1"/>
    <col min="16" max="16" width="21.83203125" style="37" bestFit="1" customWidth="1"/>
    <col min="17" max="17" width="28.83203125" style="37" bestFit="1" customWidth="1"/>
    <col min="18" max="18" width="20.33203125" style="36" bestFit="1" customWidth="1"/>
    <col min="19" max="19" width="21.33203125" style="36" customWidth="1"/>
    <col min="20" max="20" width="27.33203125" style="36" hidden="1" customWidth="1"/>
    <col min="21" max="21" width="12" style="36" hidden="1" customWidth="1"/>
    <col min="22" max="22" width="12.83203125" style="36" hidden="1" customWidth="1"/>
    <col min="23" max="23" width="19.5" style="36" customWidth="1"/>
    <col min="24" max="24" width="30.83203125" style="36" customWidth="1"/>
    <col min="25" max="25" width="35.1640625" style="36" bestFit="1" customWidth="1"/>
    <col min="26" max="26" width="10.33203125" style="36" bestFit="1" customWidth="1"/>
    <col min="27" max="131" width="10.83203125" style="36"/>
    <col min="132" max="16384" width="10.83203125" style="37"/>
  </cols>
  <sheetData>
    <row r="1" spans="1:131" x14ac:dyDescent="0.2">
      <c r="A1" s="203" t="s">
        <v>56</v>
      </c>
      <c r="B1" s="204"/>
      <c r="C1" s="176" t="s">
        <v>0</v>
      </c>
      <c r="D1" s="176"/>
      <c r="E1" s="176"/>
      <c r="F1" s="176"/>
      <c r="G1" s="176"/>
      <c r="H1" s="176"/>
      <c r="I1" s="176"/>
      <c r="J1" s="176"/>
      <c r="K1" s="176" t="str">
        <f>C1</f>
        <v>Sunday</v>
      </c>
      <c r="L1" s="176"/>
      <c r="M1" s="176"/>
      <c r="N1" s="176"/>
      <c r="O1" s="176"/>
      <c r="P1" s="176"/>
      <c r="Q1" s="176"/>
      <c r="R1" s="176"/>
      <c r="S1" s="176"/>
      <c r="T1" s="176"/>
      <c r="U1" s="176"/>
      <c r="V1" s="176"/>
      <c r="W1" s="176" t="str">
        <f>K1</f>
        <v>Sunday</v>
      </c>
      <c r="X1" s="176"/>
      <c r="Y1" s="176"/>
    </row>
    <row r="2" spans="1:131" s="39" customFormat="1" x14ac:dyDescent="0.2">
      <c r="A2" s="205"/>
      <c r="B2" s="206"/>
      <c r="C2" s="157" t="s">
        <v>41</v>
      </c>
      <c r="D2" s="157"/>
      <c r="E2" s="157"/>
      <c r="F2" s="157"/>
      <c r="G2" s="157"/>
      <c r="H2" s="157"/>
      <c r="I2" s="157"/>
      <c r="J2" s="157"/>
      <c r="K2" s="135"/>
      <c r="L2" s="153" t="s">
        <v>135</v>
      </c>
      <c r="M2" s="154"/>
      <c r="N2" s="155"/>
      <c r="O2" s="158" t="s">
        <v>134</v>
      </c>
      <c r="P2" s="158"/>
      <c r="Q2" s="158"/>
      <c r="R2" s="158"/>
      <c r="S2" s="159" t="s">
        <v>42</v>
      </c>
      <c r="T2" s="159"/>
      <c r="U2" s="159"/>
      <c r="V2" s="159"/>
      <c r="W2" s="160" t="s">
        <v>98</v>
      </c>
      <c r="X2" s="160"/>
      <c r="Y2" s="160"/>
      <c r="Z2" s="135"/>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row>
    <row r="3" spans="1:131" x14ac:dyDescent="0.2">
      <c r="A3" s="207"/>
      <c r="B3" s="208"/>
      <c r="C3" s="41" t="s">
        <v>58</v>
      </c>
      <c r="D3" s="41" t="s">
        <v>37</v>
      </c>
      <c r="E3" s="41" t="s">
        <v>38</v>
      </c>
      <c r="F3" s="41" t="s">
        <v>59</v>
      </c>
      <c r="G3" s="41" t="s">
        <v>125</v>
      </c>
      <c r="H3" s="41" t="s">
        <v>172</v>
      </c>
      <c r="I3" s="41" t="s">
        <v>40</v>
      </c>
      <c r="J3" s="41" t="s">
        <v>39</v>
      </c>
      <c r="K3" s="136"/>
      <c r="L3" s="43" t="s">
        <v>43</v>
      </c>
      <c r="M3" s="43" t="s">
        <v>136</v>
      </c>
      <c r="N3" s="43" t="s">
        <v>137</v>
      </c>
      <c r="O3" s="42" t="s">
        <v>44</v>
      </c>
      <c r="P3" s="42" t="s">
        <v>45</v>
      </c>
      <c r="Q3" s="42" t="s">
        <v>46</v>
      </c>
      <c r="R3" s="42" t="s">
        <v>47</v>
      </c>
      <c r="S3" s="43" t="s">
        <v>61</v>
      </c>
      <c r="T3" s="43" t="s">
        <v>62</v>
      </c>
      <c r="U3" s="43" t="s">
        <v>63</v>
      </c>
      <c r="V3" s="43" t="s">
        <v>64</v>
      </c>
      <c r="W3" s="44" t="s">
        <v>43</v>
      </c>
      <c r="X3" s="44" t="s">
        <v>126</v>
      </c>
      <c r="Y3" s="44" t="s">
        <v>127</v>
      </c>
      <c r="Z3" s="136"/>
    </row>
    <row r="4" spans="1:131" x14ac:dyDescent="0.2">
      <c r="A4" s="32">
        <v>0.3125</v>
      </c>
      <c r="B4" s="200"/>
      <c r="C4" s="170"/>
      <c r="D4" s="177"/>
      <c r="E4" s="177"/>
      <c r="F4" s="177"/>
      <c r="G4" s="177"/>
      <c r="H4" s="177"/>
      <c r="I4" s="177"/>
      <c r="J4" s="177"/>
      <c r="K4" s="32">
        <v>0.3125</v>
      </c>
      <c r="L4" s="195"/>
      <c r="M4" s="209"/>
      <c r="N4" s="209"/>
      <c r="O4" s="138"/>
      <c r="P4" s="138"/>
      <c r="Q4" s="138"/>
      <c r="R4" s="138"/>
      <c r="S4" s="140"/>
      <c r="T4" s="139"/>
      <c r="U4" s="139" t="s">
        <v>67</v>
      </c>
      <c r="V4" s="139"/>
      <c r="W4" s="137"/>
      <c r="X4" s="137"/>
      <c r="Y4" s="137"/>
      <c r="Z4" s="32">
        <v>0.3125</v>
      </c>
    </row>
    <row r="5" spans="1:131" x14ac:dyDescent="0.2">
      <c r="A5" s="32">
        <v>0.33333333333333331</v>
      </c>
      <c r="B5" s="201"/>
      <c r="C5" s="171"/>
      <c r="D5" s="178"/>
      <c r="E5" s="178"/>
      <c r="F5" s="178"/>
      <c r="G5" s="178"/>
      <c r="H5" s="178"/>
      <c r="I5" s="178"/>
      <c r="J5" s="178"/>
      <c r="K5" s="32">
        <v>0.33333333333333331</v>
      </c>
      <c r="L5" s="194"/>
      <c r="M5" s="192"/>
      <c r="N5" s="192"/>
      <c r="O5" s="138"/>
      <c r="P5" s="138"/>
      <c r="Q5" s="138"/>
      <c r="R5" s="138"/>
      <c r="S5" s="141"/>
      <c r="T5" s="139"/>
      <c r="U5" s="139"/>
      <c r="V5" s="139"/>
      <c r="W5" s="137"/>
      <c r="X5" s="137"/>
      <c r="Y5" s="137"/>
      <c r="Z5" s="32">
        <v>0.33333333333333331</v>
      </c>
    </row>
    <row r="6" spans="1:131" ht="16" customHeight="1" x14ac:dyDescent="0.2">
      <c r="A6" s="32">
        <v>0.35416666666666669</v>
      </c>
      <c r="B6" s="201"/>
      <c r="C6" s="171"/>
      <c r="D6" s="178"/>
      <c r="E6" s="178"/>
      <c r="F6" s="178"/>
      <c r="G6" s="178"/>
      <c r="H6" s="178"/>
      <c r="I6" s="178"/>
      <c r="J6" s="178"/>
      <c r="K6" s="32">
        <v>0.35416666666666669</v>
      </c>
      <c r="L6" s="194"/>
      <c r="M6" s="192"/>
      <c r="N6" s="192"/>
      <c r="O6" s="138"/>
      <c r="P6" s="138"/>
      <c r="Q6" s="138"/>
      <c r="R6" s="138"/>
      <c r="S6" s="141"/>
      <c r="T6" s="139"/>
      <c r="U6" s="139"/>
      <c r="V6" s="139"/>
      <c r="W6" s="137"/>
      <c r="X6" s="137"/>
      <c r="Y6" s="137"/>
      <c r="Z6" s="32">
        <v>0.35416666666666669</v>
      </c>
    </row>
    <row r="7" spans="1:131" x14ac:dyDescent="0.2">
      <c r="A7" s="32">
        <v>0.375</v>
      </c>
      <c r="B7" s="201"/>
      <c r="C7" s="171"/>
      <c r="D7" s="178"/>
      <c r="E7" s="178"/>
      <c r="F7" s="178"/>
      <c r="G7" s="178"/>
      <c r="H7" s="178"/>
      <c r="I7" s="178"/>
      <c r="J7" s="178"/>
      <c r="K7" s="32">
        <v>0.375</v>
      </c>
      <c r="L7" s="194"/>
      <c r="M7" s="192"/>
      <c r="N7" s="192"/>
      <c r="O7" s="138"/>
      <c r="P7" s="138"/>
      <c r="Q7" s="138"/>
      <c r="R7" s="138"/>
      <c r="S7" s="141"/>
      <c r="T7" s="139"/>
      <c r="U7" s="139"/>
      <c r="V7" s="139"/>
      <c r="W7" s="137"/>
      <c r="X7" s="137"/>
      <c r="Y7" s="137"/>
      <c r="Z7" s="32">
        <v>0.375</v>
      </c>
    </row>
    <row r="8" spans="1:131" x14ac:dyDescent="0.2">
      <c r="A8" s="32">
        <v>0.39583333333333331</v>
      </c>
      <c r="B8" s="201"/>
      <c r="C8" s="171"/>
      <c r="D8" s="178"/>
      <c r="E8" s="178"/>
      <c r="F8" s="178"/>
      <c r="G8" s="178"/>
      <c r="H8" s="178"/>
      <c r="I8" s="178"/>
      <c r="J8" s="178"/>
      <c r="K8" s="32">
        <v>0.39583333333333331</v>
      </c>
      <c r="L8" s="194"/>
      <c r="M8" s="192"/>
      <c r="N8" s="192"/>
      <c r="O8" s="138"/>
      <c r="P8" s="138"/>
      <c r="Q8" s="138"/>
      <c r="R8" s="138"/>
      <c r="S8" s="141"/>
      <c r="T8" s="139"/>
      <c r="U8" s="139"/>
      <c r="V8" s="139"/>
      <c r="W8" s="137"/>
      <c r="X8" s="137"/>
      <c r="Y8" s="137"/>
      <c r="Z8" s="32">
        <v>0.39583333333333331</v>
      </c>
    </row>
    <row r="9" spans="1:131" x14ac:dyDescent="0.2">
      <c r="A9" s="32">
        <v>0.41666666666666669</v>
      </c>
      <c r="B9" s="201"/>
      <c r="C9" s="171"/>
      <c r="D9" s="178"/>
      <c r="E9" s="178"/>
      <c r="F9" s="178"/>
      <c r="G9" s="178"/>
      <c r="H9" s="178"/>
      <c r="I9" s="178"/>
      <c r="J9" s="178"/>
      <c r="K9" s="32">
        <v>0.41666666666666669</v>
      </c>
      <c r="L9" s="194"/>
      <c r="M9" s="192"/>
      <c r="N9" s="192"/>
      <c r="O9" s="138"/>
      <c r="P9" s="138"/>
      <c r="Q9" s="138"/>
      <c r="R9" s="138"/>
      <c r="S9" s="141"/>
      <c r="T9" s="139"/>
      <c r="U9" s="139"/>
      <c r="V9" s="139"/>
      <c r="W9" s="137"/>
      <c r="X9" s="137"/>
      <c r="Y9" s="137"/>
      <c r="Z9" s="32">
        <v>0.41666666666666669</v>
      </c>
    </row>
    <row r="10" spans="1:131" x14ac:dyDescent="0.2">
      <c r="A10" s="32">
        <v>0.4375</v>
      </c>
      <c r="B10" s="201"/>
      <c r="C10" s="171"/>
      <c r="D10" s="178"/>
      <c r="E10" s="178"/>
      <c r="F10" s="178"/>
      <c r="G10" s="178"/>
      <c r="H10" s="178"/>
      <c r="I10" s="178"/>
      <c r="J10" s="178"/>
      <c r="K10" s="32">
        <v>0.4375</v>
      </c>
      <c r="L10" s="194"/>
      <c r="M10" s="192"/>
      <c r="N10" s="192"/>
      <c r="O10" s="138"/>
      <c r="P10" s="138"/>
      <c r="Q10" s="138"/>
      <c r="R10" s="138"/>
      <c r="S10" s="141"/>
      <c r="T10" s="139"/>
      <c r="U10" s="139"/>
      <c r="V10" s="139"/>
      <c r="W10" s="137"/>
      <c r="X10" s="137"/>
      <c r="Y10" s="137"/>
      <c r="Z10" s="32">
        <v>0.4375</v>
      </c>
    </row>
    <row r="11" spans="1:131" x14ac:dyDescent="0.2">
      <c r="A11" s="32">
        <v>0.45833333333333331</v>
      </c>
      <c r="B11" s="201"/>
      <c r="C11" s="171"/>
      <c r="D11" s="178"/>
      <c r="E11" s="178"/>
      <c r="F11" s="178"/>
      <c r="G11" s="178"/>
      <c r="H11" s="178"/>
      <c r="I11" s="178"/>
      <c r="J11" s="178"/>
      <c r="K11" s="32">
        <v>0.45833333333333331</v>
      </c>
      <c r="L11" s="194"/>
      <c r="M11" s="192"/>
      <c r="N11" s="192"/>
      <c r="O11" s="138"/>
      <c r="P11" s="138"/>
      <c r="Q11" s="138"/>
      <c r="R11" s="138"/>
      <c r="S11" s="141"/>
      <c r="T11" s="139"/>
      <c r="U11" s="139"/>
      <c r="V11" s="139"/>
      <c r="W11" s="137"/>
      <c r="X11" s="137"/>
      <c r="Y11" s="137"/>
      <c r="Z11" s="32">
        <v>0.45833333333333331</v>
      </c>
    </row>
    <row r="12" spans="1:131" x14ac:dyDescent="0.2">
      <c r="A12" s="32">
        <v>0.47916666666666669</v>
      </c>
      <c r="B12" s="201"/>
      <c r="C12" s="171"/>
      <c r="D12" s="178"/>
      <c r="E12" s="178"/>
      <c r="F12" s="178"/>
      <c r="G12" s="178"/>
      <c r="H12" s="178"/>
      <c r="I12" s="178"/>
      <c r="J12" s="178"/>
      <c r="K12" s="32">
        <v>0.47916666666666669</v>
      </c>
      <c r="L12" s="194"/>
      <c r="M12" s="192"/>
      <c r="N12" s="192"/>
      <c r="O12" s="138"/>
      <c r="P12" s="138"/>
      <c r="Q12" s="138"/>
      <c r="R12" s="138"/>
      <c r="S12" s="141"/>
      <c r="T12" s="139"/>
      <c r="U12" s="139"/>
      <c r="V12" s="139"/>
      <c r="W12" s="137"/>
      <c r="X12" s="137"/>
      <c r="Y12" s="137"/>
      <c r="Z12" s="32">
        <v>0.47916666666666669</v>
      </c>
    </row>
    <row r="13" spans="1:131" x14ac:dyDescent="0.2">
      <c r="A13" s="32">
        <v>0.5</v>
      </c>
      <c r="B13" s="201"/>
      <c r="C13" s="171"/>
      <c r="D13" s="178"/>
      <c r="E13" s="178"/>
      <c r="F13" s="178"/>
      <c r="G13" s="178"/>
      <c r="H13" s="178"/>
      <c r="I13" s="178"/>
      <c r="J13" s="178"/>
      <c r="K13" s="32">
        <v>0.5</v>
      </c>
      <c r="L13" s="194"/>
      <c r="M13" s="192"/>
      <c r="N13" s="192"/>
      <c r="O13" s="138"/>
      <c r="P13" s="138"/>
      <c r="Q13" s="138"/>
      <c r="R13" s="138"/>
      <c r="S13" s="141"/>
      <c r="T13" s="139"/>
      <c r="U13" s="139"/>
      <c r="V13" s="139"/>
      <c r="W13" s="137"/>
      <c r="X13" s="137"/>
      <c r="Y13" s="137"/>
      <c r="Z13" s="32">
        <v>0.5</v>
      </c>
    </row>
    <row r="14" spans="1:131" x14ac:dyDescent="0.2">
      <c r="A14" s="32">
        <v>0.52083333333333337</v>
      </c>
      <c r="B14" s="201"/>
      <c r="C14" s="171"/>
      <c r="D14" s="178"/>
      <c r="E14" s="178"/>
      <c r="F14" s="178"/>
      <c r="G14" s="178"/>
      <c r="H14" s="178"/>
      <c r="I14" s="178"/>
      <c r="J14" s="178"/>
      <c r="K14" s="32">
        <v>0.52083333333333337</v>
      </c>
      <c r="L14" s="194"/>
      <c r="M14" s="192"/>
      <c r="N14" s="192"/>
      <c r="O14" s="138"/>
      <c r="P14" s="138"/>
      <c r="Q14" s="138"/>
      <c r="R14" s="138"/>
      <c r="S14" s="141"/>
      <c r="T14" s="139"/>
      <c r="U14" s="139"/>
      <c r="V14" s="139"/>
      <c r="W14" s="137"/>
      <c r="X14" s="137"/>
      <c r="Y14" s="137"/>
      <c r="Z14" s="32">
        <v>0.52083333333333337</v>
      </c>
    </row>
    <row r="15" spans="1:131" x14ac:dyDescent="0.2">
      <c r="A15" s="32">
        <v>0.54166666666666663</v>
      </c>
      <c r="B15" s="201"/>
      <c r="C15" s="171"/>
      <c r="D15" s="178"/>
      <c r="E15" s="178"/>
      <c r="F15" s="178"/>
      <c r="G15" s="178"/>
      <c r="H15" s="178"/>
      <c r="I15" s="178"/>
      <c r="J15" s="178"/>
      <c r="K15" s="32">
        <v>0.54166666666666663</v>
      </c>
      <c r="L15" s="194"/>
      <c r="M15" s="192"/>
      <c r="N15" s="192"/>
      <c r="O15" s="138"/>
      <c r="P15" s="138"/>
      <c r="Q15" s="138"/>
      <c r="R15" s="138"/>
      <c r="S15" s="141"/>
      <c r="T15" s="139"/>
      <c r="U15" s="139"/>
      <c r="V15" s="139"/>
      <c r="W15" s="137"/>
      <c r="X15" s="137"/>
      <c r="Y15" s="137"/>
      <c r="Z15" s="32">
        <v>0.54166666666666663</v>
      </c>
    </row>
    <row r="16" spans="1:131" x14ac:dyDescent="0.2">
      <c r="A16" s="32">
        <v>0.5625</v>
      </c>
      <c r="B16" s="201"/>
      <c r="C16" s="171"/>
      <c r="D16" s="178"/>
      <c r="E16" s="178"/>
      <c r="F16" s="178"/>
      <c r="G16" s="178"/>
      <c r="H16" s="178"/>
      <c r="I16" s="178"/>
      <c r="J16" s="178"/>
      <c r="K16" s="32">
        <v>0.5625</v>
      </c>
      <c r="L16" s="194"/>
      <c r="M16" s="192"/>
      <c r="N16" s="192"/>
      <c r="O16" s="138"/>
      <c r="P16" s="138"/>
      <c r="Q16" s="138"/>
      <c r="R16" s="138"/>
      <c r="S16" s="141"/>
      <c r="T16" s="139"/>
      <c r="U16" s="139"/>
      <c r="V16" s="139"/>
      <c r="W16" s="137"/>
      <c r="X16" s="137"/>
      <c r="Y16" s="137"/>
      <c r="Z16" s="32">
        <v>0.5625</v>
      </c>
    </row>
    <row r="17" spans="1:26" x14ac:dyDescent="0.2">
      <c r="A17" s="32">
        <v>0.58333333333333337</v>
      </c>
      <c r="B17" s="201"/>
      <c r="C17" s="171"/>
      <c r="D17" s="178"/>
      <c r="E17" s="178"/>
      <c r="F17" s="178"/>
      <c r="G17" s="178"/>
      <c r="H17" s="178"/>
      <c r="I17" s="178"/>
      <c r="J17" s="178"/>
      <c r="K17" s="32">
        <v>0.58333333333333337</v>
      </c>
      <c r="L17" s="194"/>
      <c r="M17" s="192"/>
      <c r="N17" s="192"/>
      <c r="O17" s="138"/>
      <c r="P17" s="138"/>
      <c r="Q17" s="138"/>
      <c r="R17" s="138"/>
      <c r="S17" s="141"/>
      <c r="T17" s="139"/>
      <c r="U17" s="139"/>
      <c r="V17" s="139"/>
      <c r="W17" s="137"/>
      <c r="X17" s="137"/>
      <c r="Y17" s="137"/>
      <c r="Z17" s="32">
        <v>0.58333333333333337</v>
      </c>
    </row>
    <row r="18" spans="1:26" x14ac:dyDescent="0.2">
      <c r="A18" s="32">
        <v>0.60416666666666663</v>
      </c>
      <c r="B18" s="201"/>
      <c r="C18" s="171"/>
      <c r="D18" s="178"/>
      <c r="E18" s="178"/>
      <c r="F18" s="178"/>
      <c r="G18" s="178"/>
      <c r="H18" s="178"/>
      <c r="I18" s="178"/>
      <c r="J18" s="178"/>
      <c r="K18" s="32">
        <v>0.60416666666666663</v>
      </c>
      <c r="L18" s="194"/>
      <c r="M18" s="193"/>
      <c r="N18" s="192"/>
      <c r="O18" s="138"/>
      <c r="P18" s="138"/>
      <c r="Q18" s="138"/>
      <c r="R18" s="138"/>
      <c r="S18" s="141"/>
      <c r="T18" s="139"/>
      <c r="U18" s="139"/>
      <c r="V18" s="139"/>
      <c r="W18" s="137"/>
      <c r="X18" s="137"/>
      <c r="Y18" s="137"/>
      <c r="Z18" s="32">
        <v>0.60416666666666663</v>
      </c>
    </row>
    <row r="19" spans="1:26" x14ac:dyDescent="0.2">
      <c r="A19" s="32">
        <v>0.625</v>
      </c>
      <c r="B19" s="201"/>
      <c r="C19" s="171"/>
      <c r="D19" s="178"/>
      <c r="E19" s="178"/>
      <c r="F19" s="178"/>
      <c r="G19" s="178"/>
      <c r="H19" s="178"/>
      <c r="I19" s="178"/>
      <c r="J19" s="178"/>
      <c r="K19" s="32">
        <v>0.625</v>
      </c>
      <c r="L19" s="194"/>
      <c r="M19" s="195"/>
      <c r="N19" s="195"/>
      <c r="O19" s="138"/>
      <c r="P19" s="138"/>
      <c r="Q19" s="138"/>
      <c r="R19" s="138"/>
      <c r="S19" s="141"/>
      <c r="T19" s="139"/>
      <c r="U19" s="139"/>
      <c r="V19" s="139"/>
      <c r="W19" s="137"/>
      <c r="X19" s="137"/>
      <c r="Y19" s="137"/>
      <c r="Z19" s="32">
        <v>0.625</v>
      </c>
    </row>
    <row r="20" spans="1:26" x14ac:dyDescent="0.2">
      <c r="A20" s="32">
        <v>0.64583333333333337</v>
      </c>
      <c r="B20" s="201"/>
      <c r="C20" s="171"/>
      <c r="D20" s="178"/>
      <c r="E20" s="178"/>
      <c r="F20" s="178"/>
      <c r="G20" s="178"/>
      <c r="H20" s="178"/>
      <c r="I20" s="178"/>
      <c r="J20" s="178"/>
      <c r="K20" s="32">
        <v>0.64583333333333337</v>
      </c>
      <c r="L20" s="194"/>
      <c r="M20" s="194"/>
      <c r="N20" s="194"/>
      <c r="O20" s="138"/>
      <c r="P20" s="138"/>
      <c r="Q20" s="138"/>
      <c r="R20" s="138"/>
      <c r="S20" s="141"/>
      <c r="T20" s="139"/>
      <c r="U20" s="139"/>
      <c r="V20" s="139" t="s">
        <v>65</v>
      </c>
      <c r="W20" s="137"/>
      <c r="X20" s="137"/>
      <c r="Y20" s="137"/>
      <c r="Z20" s="32">
        <v>0.64583333333333337</v>
      </c>
    </row>
    <row r="21" spans="1:26" x14ac:dyDescent="0.2">
      <c r="A21" s="32">
        <v>0.66666666666666663</v>
      </c>
      <c r="B21" s="201"/>
      <c r="C21" s="171"/>
      <c r="D21" s="178"/>
      <c r="E21" s="178"/>
      <c r="F21" s="178"/>
      <c r="G21" s="178"/>
      <c r="H21" s="178"/>
      <c r="I21" s="178"/>
      <c r="J21" s="178"/>
      <c r="K21" s="32">
        <v>0.66666666666666663</v>
      </c>
      <c r="L21" s="194"/>
      <c r="M21" s="194"/>
      <c r="N21" s="194"/>
      <c r="O21" s="138"/>
      <c r="P21" s="138"/>
      <c r="Q21" s="138"/>
      <c r="R21" s="138"/>
      <c r="S21" s="141"/>
      <c r="T21" s="139"/>
      <c r="U21" s="139"/>
      <c r="V21" s="139"/>
      <c r="W21" s="137"/>
      <c r="X21" s="137"/>
      <c r="Y21" s="137"/>
      <c r="Z21" s="32">
        <v>0.66666666666666663</v>
      </c>
    </row>
    <row r="22" spans="1:26" x14ac:dyDescent="0.2">
      <c r="A22" s="32">
        <v>0.6875</v>
      </c>
      <c r="B22" s="201"/>
      <c r="C22" s="171"/>
      <c r="D22" s="178"/>
      <c r="E22" s="178"/>
      <c r="F22" s="178"/>
      <c r="G22" s="178"/>
      <c r="H22" s="178"/>
      <c r="I22" s="178"/>
      <c r="J22" s="178"/>
      <c r="K22" s="32">
        <v>0.6875</v>
      </c>
      <c r="L22" s="194"/>
      <c r="M22" s="194"/>
      <c r="N22" s="194"/>
      <c r="O22" s="138"/>
      <c r="P22" s="138"/>
      <c r="Q22" s="138"/>
      <c r="R22" s="138"/>
      <c r="S22" s="141"/>
      <c r="T22" s="139"/>
      <c r="U22" s="139"/>
      <c r="V22" s="139"/>
      <c r="W22" s="137"/>
      <c r="X22" s="137"/>
      <c r="Y22" s="137"/>
      <c r="Z22" s="32">
        <v>0.6875</v>
      </c>
    </row>
    <row r="23" spans="1:26" x14ac:dyDescent="0.2">
      <c r="A23" s="32">
        <v>0.70833333333333337</v>
      </c>
      <c r="B23" s="201"/>
      <c r="C23" s="171"/>
      <c r="D23" s="178"/>
      <c r="E23" s="178"/>
      <c r="F23" s="178"/>
      <c r="G23" s="178"/>
      <c r="H23" s="178"/>
      <c r="I23" s="178"/>
      <c r="J23" s="178"/>
      <c r="K23" s="32">
        <v>0.70833333333333337</v>
      </c>
      <c r="L23" s="196"/>
      <c r="M23" s="196"/>
      <c r="N23" s="196"/>
      <c r="O23" s="138"/>
      <c r="P23" s="138"/>
      <c r="Q23" s="138"/>
      <c r="R23" s="138"/>
      <c r="S23" s="141"/>
      <c r="T23" s="139"/>
      <c r="U23" s="139"/>
      <c r="V23" s="139"/>
      <c r="W23" s="137"/>
      <c r="X23" s="137"/>
      <c r="Y23" s="137"/>
      <c r="Z23" s="32">
        <v>0.70833333333333337</v>
      </c>
    </row>
    <row r="24" spans="1:26" x14ac:dyDescent="0.2">
      <c r="A24" s="32">
        <v>0.72916666666666663</v>
      </c>
      <c r="B24" s="201"/>
      <c r="C24" s="171"/>
      <c r="D24" s="178"/>
      <c r="E24" s="178"/>
      <c r="F24" s="178"/>
      <c r="G24" s="178"/>
      <c r="H24" s="178"/>
      <c r="I24" s="178"/>
      <c r="J24" s="178"/>
      <c r="K24" s="32">
        <v>0.72916666666666663</v>
      </c>
      <c r="L24" s="59"/>
      <c r="M24" s="192"/>
      <c r="N24" s="192"/>
      <c r="O24" s="138"/>
      <c r="P24" s="138"/>
      <c r="Q24" s="138"/>
      <c r="R24" s="138"/>
      <c r="S24" s="142"/>
      <c r="T24" s="139"/>
      <c r="U24" s="139"/>
      <c r="V24" s="139"/>
      <c r="W24" s="137"/>
      <c r="X24" s="137"/>
      <c r="Y24" s="137"/>
      <c r="Z24" s="32">
        <v>0.72916666666666663</v>
      </c>
    </row>
    <row r="25" spans="1:26" x14ac:dyDescent="0.2">
      <c r="A25" s="32">
        <v>0.75</v>
      </c>
      <c r="B25" s="201"/>
      <c r="C25" s="171"/>
      <c r="D25" s="178"/>
      <c r="E25" s="178"/>
      <c r="F25" s="178"/>
      <c r="G25" s="178"/>
      <c r="H25" s="178"/>
      <c r="I25" s="178"/>
      <c r="J25" s="178"/>
      <c r="K25" s="32">
        <v>0.75</v>
      </c>
      <c r="L25" s="194"/>
      <c r="M25" s="192"/>
      <c r="N25" s="192"/>
      <c r="O25" s="138"/>
      <c r="P25" s="138"/>
      <c r="Q25" s="138"/>
      <c r="R25" s="138"/>
      <c r="S25" s="139" t="s">
        <v>60</v>
      </c>
      <c r="T25" s="139"/>
      <c r="U25" s="139"/>
      <c r="V25" s="139"/>
      <c r="W25" s="137"/>
      <c r="X25" s="137"/>
      <c r="Y25" s="137"/>
      <c r="Z25" s="32">
        <v>0.75</v>
      </c>
    </row>
    <row r="26" spans="1:26" x14ac:dyDescent="0.2">
      <c r="A26" s="32">
        <v>0.77083333333333337</v>
      </c>
      <c r="B26" s="201"/>
      <c r="C26" s="171"/>
      <c r="D26" s="178"/>
      <c r="E26" s="178"/>
      <c r="F26" s="178"/>
      <c r="G26" s="178"/>
      <c r="H26" s="178"/>
      <c r="I26" s="178"/>
      <c r="J26" s="178"/>
      <c r="K26" s="32">
        <v>0.77083333333333337</v>
      </c>
      <c r="L26" s="194"/>
      <c r="M26" s="192"/>
      <c r="N26" s="192"/>
      <c r="O26" s="138"/>
      <c r="P26" s="138"/>
      <c r="Q26" s="138"/>
      <c r="R26" s="138"/>
      <c r="S26" s="139"/>
      <c r="T26" s="139"/>
      <c r="U26" s="139"/>
      <c r="V26" s="139"/>
      <c r="W26" s="137"/>
      <c r="X26" s="137"/>
      <c r="Y26" s="137"/>
      <c r="Z26" s="32">
        <v>0.77083333333333337</v>
      </c>
    </row>
    <row r="27" spans="1:26" x14ac:dyDescent="0.2">
      <c r="A27" s="32">
        <v>0.79166666666666663</v>
      </c>
      <c r="B27" s="201"/>
      <c r="C27" s="172"/>
      <c r="D27" s="179"/>
      <c r="E27" s="179"/>
      <c r="F27" s="179"/>
      <c r="G27" s="179"/>
      <c r="H27" s="179"/>
      <c r="I27" s="179"/>
      <c r="J27" s="179"/>
      <c r="K27" s="32">
        <v>0.79166666666666663</v>
      </c>
      <c r="L27" s="58"/>
      <c r="M27" s="193"/>
      <c r="N27" s="193"/>
      <c r="O27" s="138"/>
      <c r="P27" s="138"/>
      <c r="Q27" s="138"/>
      <c r="R27" s="138"/>
      <c r="S27" s="139"/>
      <c r="T27" s="139"/>
      <c r="U27" s="139"/>
      <c r="V27" s="139"/>
      <c r="W27" s="137"/>
      <c r="X27" s="137"/>
      <c r="Y27" s="137"/>
      <c r="Z27" s="32">
        <v>0.79166666666666663</v>
      </c>
    </row>
    <row r="28" spans="1:26" ht="17" customHeight="1" x14ac:dyDescent="0.2">
      <c r="A28" s="32">
        <v>0.8125</v>
      </c>
      <c r="B28" s="201"/>
      <c r="C28" s="147"/>
      <c r="D28" s="147"/>
      <c r="E28" s="147"/>
      <c r="F28" s="147"/>
      <c r="G28" s="148"/>
      <c r="H28" s="170"/>
      <c r="I28" s="170"/>
      <c r="J28" s="173"/>
      <c r="K28" s="32">
        <v>0.8125</v>
      </c>
      <c r="L28" s="140"/>
      <c r="M28" s="140"/>
      <c r="N28" s="140"/>
      <c r="O28" s="133"/>
      <c r="P28" s="138"/>
      <c r="Q28" s="138"/>
      <c r="R28" s="133"/>
      <c r="S28" s="140"/>
      <c r="T28" s="139"/>
      <c r="U28" s="139"/>
      <c r="V28" s="139"/>
      <c r="W28" s="143" t="s">
        <v>216</v>
      </c>
      <c r="X28" s="143"/>
      <c r="Y28" s="143"/>
      <c r="Z28" s="32">
        <v>0.8125</v>
      </c>
    </row>
    <row r="29" spans="1:26" x14ac:dyDescent="0.2">
      <c r="A29" s="32">
        <v>0.83333333333333337</v>
      </c>
      <c r="B29" s="201"/>
      <c r="C29" s="147"/>
      <c r="D29" s="147"/>
      <c r="E29" s="147"/>
      <c r="F29" s="147"/>
      <c r="G29" s="152"/>
      <c r="H29" s="171"/>
      <c r="I29" s="171"/>
      <c r="J29" s="174"/>
      <c r="K29" s="32">
        <v>0.83333333333333337</v>
      </c>
      <c r="L29" s="141"/>
      <c r="M29" s="141"/>
      <c r="N29" s="141"/>
      <c r="O29" s="161"/>
      <c r="P29" s="138"/>
      <c r="Q29" s="138"/>
      <c r="R29" s="161"/>
      <c r="S29" s="141"/>
      <c r="T29" s="139"/>
      <c r="U29" s="139" t="s">
        <v>66</v>
      </c>
      <c r="V29" s="139"/>
      <c r="W29" s="144"/>
      <c r="X29" s="144"/>
      <c r="Y29" s="144"/>
      <c r="Z29" s="32">
        <v>0.83333333333333337</v>
      </c>
    </row>
    <row r="30" spans="1:26" x14ac:dyDescent="0.2">
      <c r="A30" s="32">
        <v>0.85416666666666663</v>
      </c>
      <c r="B30" s="201"/>
      <c r="C30" s="147"/>
      <c r="D30" s="147"/>
      <c r="E30" s="147"/>
      <c r="F30" s="147"/>
      <c r="G30" s="152"/>
      <c r="H30" s="171"/>
      <c r="I30" s="171"/>
      <c r="J30" s="174"/>
      <c r="K30" s="32">
        <v>0.85416666666666663</v>
      </c>
      <c r="L30" s="141"/>
      <c r="M30" s="141"/>
      <c r="N30" s="141"/>
      <c r="O30" s="161"/>
      <c r="P30" s="138"/>
      <c r="Q30" s="138"/>
      <c r="R30" s="161"/>
      <c r="S30" s="141"/>
      <c r="T30" s="139"/>
      <c r="U30" s="139"/>
      <c r="V30" s="139"/>
      <c r="W30" s="144"/>
      <c r="X30" s="144"/>
      <c r="Y30" s="144"/>
      <c r="Z30" s="32">
        <v>0.85416666666666663</v>
      </c>
    </row>
    <row r="31" spans="1:26" x14ac:dyDescent="0.2">
      <c r="A31" s="32">
        <v>0.875</v>
      </c>
      <c r="B31" s="201"/>
      <c r="C31" s="147"/>
      <c r="D31" s="147"/>
      <c r="E31" s="147"/>
      <c r="F31" s="147"/>
      <c r="G31" s="152"/>
      <c r="H31" s="171"/>
      <c r="I31" s="171"/>
      <c r="J31" s="174"/>
      <c r="K31" s="32">
        <v>0.875</v>
      </c>
      <c r="L31" s="141"/>
      <c r="M31" s="141"/>
      <c r="N31" s="141"/>
      <c r="O31" s="161"/>
      <c r="P31" s="138"/>
      <c r="Q31" s="138"/>
      <c r="R31" s="161"/>
      <c r="S31" s="141"/>
      <c r="T31" s="139"/>
      <c r="U31" s="139"/>
      <c r="V31" s="139"/>
      <c r="W31" s="144"/>
      <c r="X31" s="144"/>
      <c r="Y31" s="144"/>
      <c r="Z31" s="32">
        <v>0.875</v>
      </c>
    </row>
    <row r="32" spans="1:26" x14ac:dyDescent="0.2">
      <c r="A32" s="32">
        <v>0.89583333333333337</v>
      </c>
      <c r="B32" s="201"/>
      <c r="C32" s="147"/>
      <c r="D32" s="147"/>
      <c r="E32" s="147"/>
      <c r="F32" s="147"/>
      <c r="G32" s="149"/>
      <c r="H32" s="172"/>
      <c r="I32" s="172"/>
      <c r="J32" s="175"/>
      <c r="K32" s="32">
        <v>0.89583333333333337</v>
      </c>
      <c r="L32" s="142"/>
      <c r="M32" s="142"/>
      <c r="N32" s="142"/>
      <c r="O32" s="134"/>
      <c r="P32" s="138"/>
      <c r="Q32" s="138"/>
      <c r="R32" s="134"/>
      <c r="S32" s="142"/>
      <c r="T32" s="139"/>
      <c r="U32" s="139"/>
      <c r="V32" s="139"/>
      <c r="W32" s="145"/>
      <c r="X32" s="145"/>
      <c r="Y32" s="145"/>
      <c r="Z32" s="32">
        <v>0.89583333333333337</v>
      </c>
    </row>
    <row r="33" spans="1:131" x14ac:dyDescent="0.2">
      <c r="A33" s="32">
        <v>0.91666666666666663</v>
      </c>
      <c r="B33" s="201"/>
      <c r="C33" s="148"/>
      <c r="D33" s="148"/>
      <c r="E33" s="148"/>
      <c r="F33" s="148"/>
      <c r="G33" s="148"/>
      <c r="H33" s="170"/>
      <c r="I33" s="170"/>
      <c r="J33" s="173"/>
      <c r="K33" s="32">
        <v>0.91666666666666663</v>
      </c>
      <c r="L33" s="140"/>
      <c r="M33" s="140"/>
      <c r="N33" s="140"/>
      <c r="O33" s="133"/>
      <c r="P33" s="133"/>
      <c r="Q33" s="133"/>
      <c r="R33" s="133"/>
      <c r="S33" s="141"/>
      <c r="T33" s="139"/>
      <c r="U33" s="139"/>
      <c r="V33" s="139"/>
      <c r="W33" s="143"/>
      <c r="X33" s="143"/>
      <c r="Y33" s="143"/>
      <c r="Z33" s="32">
        <v>0.91666666666666663</v>
      </c>
    </row>
    <row r="34" spans="1:131" x14ac:dyDescent="0.2">
      <c r="A34" s="32">
        <v>0.9375</v>
      </c>
      <c r="B34" s="201"/>
      <c r="C34" s="152"/>
      <c r="D34" s="152"/>
      <c r="E34" s="152"/>
      <c r="F34" s="152"/>
      <c r="G34" s="152"/>
      <c r="H34" s="171"/>
      <c r="I34" s="171"/>
      <c r="J34" s="174"/>
      <c r="K34" s="32">
        <v>0.9375</v>
      </c>
      <c r="L34" s="141"/>
      <c r="M34" s="141"/>
      <c r="N34" s="141"/>
      <c r="O34" s="161"/>
      <c r="P34" s="161"/>
      <c r="Q34" s="161"/>
      <c r="R34" s="161"/>
      <c r="S34" s="141"/>
      <c r="T34" s="139"/>
      <c r="U34" s="139"/>
      <c r="V34" s="139"/>
      <c r="W34" s="144"/>
      <c r="X34" s="144"/>
      <c r="Y34" s="144"/>
      <c r="Z34" s="32">
        <v>0.9375</v>
      </c>
    </row>
    <row r="35" spans="1:131" x14ac:dyDescent="0.2">
      <c r="A35" s="32">
        <v>0.95833333333333337</v>
      </c>
      <c r="B35" s="201"/>
      <c r="C35" s="152"/>
      <c r="D35" s="152"/>
      <c r="E35" s="152"/>
      <c r="F35" s="152"/>
      <c r="G35" s="152"/>
      <c r="H35" s="171"/>
      <c r="I35" s="171"/>
      <c r="J35" s="174"/>
      <c r="K35" s="32">
        <v>0.95833333333333337</v>
      </c>
      <c r="L35" s="141"/>
      <c r="M35" s="141"/>
      <c r="N35" s="141"/>
      <c r="O35" s="161"/>
      <c r="P35" s="161"/>
      <c r="Q35" s="161"/>
      <c r="R35" s="161"/>
      <c r="S35" s="141"/>
      <c r="T35" s="139"/>
      <c r="U35" s="139"/>
      <c r="V35" s="139"/>
      <c r="W35" s="144"/>
      <c r="X35" s="144"/>
      <c r="Y35" s="144"/>
      <c r="Z35" s="32">
        <v>0.95833333333333337</v>
      </c>
    </row>
    <row r="36" spans="1:131" x14ac:dyDescent="0.2">
      <c r="A36" s="32">
        <v>0.97916666666666663</v>
      </c>
      <c r="B36" s="201"/>
      <c r="C36" s="152"/>
      <c r="D36" s="152"/>
      <c r="E36" s="152"/>
      <c r="F36" s="152"/>
      <c r="G36" s="152"/>
      <c r="H36" s="171"/>
      <c r="I36" s="171"/>
      <c r="J36" s="174"/>
      <c r="K36" s="32">
        <v>0.97916666666666663</v>
      </c>
      <c r="L36" s="141"/>
      <c r="M36" s="141"/>
      <c r="N36" s="141"/>
      <c r="O36" s="161"/>
      <c r="P36" s="161"/>
      <c r="Q36" s="161"/>
      <c r="R36" s="161"/>
      <c r="S36" s="141"/>
      <c r="T36" s="139"/>
      <c r="U36" s="139"/>
      <c r="V36" s="139"/>
      <c r="W36" s="144"/>
      <c r="X36" s="144"/>
      <c r="Y36" s="144"/>
      <c r="Z36" s="32">
        <v>0.97916666666666663</v>
      </c>
    </row>
    <row r="37" spans="1:131" x14ac:dyDescent="0.2">
      <c r="A37" s="32">
        <v>0</v>
      </c>
      <c r="B37" s="201"/>
      <c r="C37" s="152"/>
      <c r="D37" s="152"/>
      <c r="E37" s="152"/>
      <c r="F37" s="152"/>
      <c r="G37" s="152"/>
      <c r="H37" s="171"/>
      <c r="I37" s="171"/>
      <c r="J37" s="174"/>
      <c r="K37" s="32">
        <v>0</v>
      </c>
      <c r="L37" s="141"/>
      <c r="M37" s="141"/>
      <c r="N37" s="141"/>
      <c r="O37" s="161"/>
      <c r="P37" s="161"/>
      <c r="Q37" s="161"/>
      <c r="R37" s="161"/>
      <c r="S37" s="141"/>
      <c r="T37" s="139"/>
      <c r="U37" s="139"/>
      <c r="V37" s="139"/>
      <c r="W37" s="144"/>
      <c r="X37" s="144"/>
      <c r="Y37" s="144"/>
      <c r="Z37" s="32">
        <v>0</v>
      </c>
    </row>
    <row r="38" spans="1:131" x14ac:dyDescent="0.2">
      <c r="A38" s="32">
        <v>2.0833333333333332E-2</v>
      </c>
      <c r="B38" s="202"/>
      <c r="C38" s="149"/>
      <c r="D38" s="149"/>
      <c r="E38" s="149"/>
      <c r="F38" s="149"/>
      <c r="G38" s="149"/>
      <c r="H38" s="172"/>
      <c r="I38" s="172"/>
      <c r="J38" s="175"/>
      <c r="K38" s="32">
        <v>2.0833333333333332E-2</v>
      </c>
      <c r="L38" s="142"/>
      <c r="M38" s="142"/>
      <c r="N38" s="142"/>
      <c r="O38" s="134"/>
      <c r="P38" s="134"/>
      <c r="Q38" s="134"/>
      <c r="R38" s="134"/>
      <c r="S38" s="142"/>
      <c r="T38" s="139"/>
      <c r="U38" s="139"/>
      <c r="V38" s="139"/>
      <c r="W38" s="145"/>
      <c r="X38" s="145"/>
      <c r="Y38" s="145"/>
      <c r="Z38" s="32">
        <v>2.0833333333333332E-2</v>
      </c>
    </row>
    <row r="39" spans="1:131" s="36" customFormat="1" x14ac:dyDescent="0.2">
      <c r="A39" s="88"/>
      <c r="B39" s="89"/>
      <c r="C39" s="45"/>
      <c r="D39" s="45"/>
      <c r="E39" s="45"/>
      <c r="F39" s="45"/>
      <c r="G39" s="45"/>
      <c r="H39" s="45"/>
      <c r="I39" s="45"/>
      <c r="J39" s="45"/>
      <c r="K39" s="32"/>
      <c r="L39" s="45"/>
      <c r="M39" s="45"/>
      <c r="N39" s="45"/>
      <c r="O39" s="45"/>
      <c r="P39" s="45"/>
      <c r="Q39" s="45"/>
      <c r="R39" s="45"/>
      <c r="S39" s="45"/>
      <c r="T39" s="45"/>
      <c r="U39" s="45"/>
      <c r="V39" s="45"/>
      <c r="W39" s="45"/>
      <c r="X39" s="45"/>
      <c r="Y39" s="45"/>
      <c r="Z39" s="32"/>
    </row>
    <row r="40" spans="1:131" s="36" customFormat="1" x14ac:dyDescent="0.2">
      <c r="A40" s="90"/>
      <c r="B40" s="91"/>
      <c r="C40" s="167" t="s">
        <v>1</v>
      </c>
      <c r="D40" s="168"/>
      <c r="E40" s="168"/>
      <c r="F40" s="168"/>
      <c r="G40" s="168"/>
      <c r="H40" s="168"/>
      <c r="I40" s="168"/>
      <c r="J40" s="169"/>
      <c r="K40" s="167" t="str">
        <f>C40</f>
        <v>Monday</v>
      </c>
      <c r="L40" s="168"/>
      <c r="M40" s="168"/>
      <c r="N40" s="168"/>
      <c r="O40" s="168"/>
      <c r="P40" s="168"/>
      <c r="Q40" s="168"/>
      <c r="R40" s="168"/>
      <c r="S40" s="168"/>
      <c r="T40" s="168"/>
      <c r="U40" s="168"/>
      <c r="V40" s="169"/>
      <c r="W40" s="167" t="str">
        <f>K40</f>
        <v>Monday</v>
      </c>
      <c r="X40" s="168"/>
      <c r="Y40" s="169"/>
    </row>
    <row r="41" spans="1:131" s="39" customFormat="1" x14ac:dyDescent="0.2">
      <c r="A41" s="90"/>
      <c r="B41" s="91"/>
      <c r="C41" s="157" t="s">
        <v>41</v>
      </c>
      <c r="D41" s="157"/>
      <c r="E41" s="157"/>
      <c r="F41" s="157"/>
      <c r="G41" s="157"/>
      <c r="H41" s="157"/>
      <c r="I41" s="157"/>
      <c r="J41" s="157"/>
      <c r="K41" s="135"/>
      <c r="L41" s="153" t="s">
        <v>135</v>
      </c>
      <c r="M41" s="154"/>
      <c r="N41" s="155"/>
      <c r="O41" s="158" t="s">
        <v>134</v>
      </c>
      <c r="P41" s="158"/>
      <c r="Q41" s="158"/>
      <c r="R41" s="158"/>
      <c r="S41" s="159" t="s">
        <v>42</v>
      </c>
      <c r="T41" s="159"/>
      <c r="U41" s="159"/>
      <c r="V41" s="159"/>
      <c r="W41" s="160" t="s">
        <v>98</v>
      </c>
      <c r="X41" s="160"/>
      <c r="Y41" s="160"/>
      <c r="Z41" s="135"/>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row>
    <row r="42" spans="1:131" x14ac:dyDescent="0.2">
      <c r="A42" s="92"/>
      <c r="B42" s="93"/>
      <c r="C42" s="41" t="s">
        <v>240</v>
      </c>
      <c r="D42" s="41" t="s">
        <v>37</v>
      </c>
      <c r="E42" s="41" t="s">
        <v>38</v>
      </c>
      <c r="F42" s="41" t="s">
        <v>59</v>
      </c>
      <c r="G42" s="41" t="s">
        <v>125</v>
      </c>
      <c r="H42" s="41" t="s">
        <v>172</v>
      </c>
      <c r="I42" s="41" t="s">
        <v>238</v>
      </c>
      <c r="J42" s="41" t="s">
        <v>39</v>
      </c>
      <c r="K42" s="136"/>
      <c r="L42" s="43" t="s">
        <v>43</v>
      </c>
      <c r="M42" s="43" t="s">
        <v>136</v>
      </c>
      <c r="N42" s="43" t="s">
        <v>137</v>
      </c>
      <c r="O42" s="42" t="s">
        <v>44</v>
      </c>
      <c r="P42" s="42" t="s">
        <v>45</v>
      </c>
      <c r="Q42" s="42" t="s">
        <v>46</v>
      </c>
      <c r="R42" s="42" t="s">
        <v>47</v>
      </c>
      <c r="S42" s="43" t="s">
        <v>61</v>
      </c>
      <c r="T42" s="43" t="s">
        <v>62</v>
      </c>
      <c r="U42" s="43" t="s">
        <v>63</v>
      </c>
      <c r="V42" s="43" t="s">
        <v>64</v>
      </c>
      <c r="W42" s="44" t="s">
        <v>43</v>
      </c>
      <c r="X42" s="44" t="s">
        <v>126</v>
      </c>
      <c r="Y42" s="44" t="s">
        <v>127</v>
      </c>
      <c r="Z42" s="136"/>
    </row>
    <row r="43" spans="1:131" s="36" customFormat="1" x14ac:dyDescent="0.2">
      <c r="A43" s="32">
        <v>0.3125</v>
      </c>
      <c r="B43" s="197"/>
      <c r="C43" s="147"/>
      <c r="D43" s="147"/>
      <c r="E43" s="147"/>
      <c r="F43" s="147"/>
      <c r="G43" s="147"/>
      <c r="H43" s="147"/>
      <c r="I43" s="147"/>
      <c r="J43" s="147"/>
      <c r="K43" s="32">
        <v>0.3125</v>
      </c>
      <c r="L43" s="150"/>
      <c r="M43" s="150"/>
      <c r="N43" s="150"/>
      <c r="O43" s="138"/>
      <c r="P43" s="138"/>
      <c r="Q43" s="138"/>
      <c r="R43" s="138"/>
      <c r="S43" s="139" t="s">
        <v>18</v>
      </c>
      <c r="T43" s="139"/>
      <c r="U43" s="139"/>
      <c r="V43" s="139"/>
      <c r="W43" s="137"/>
      <c r="X43" s="137"/>
      <c r="Y43" s="137"/>
      <c r="Z43" s="32">
        <v>0.3125</v>
      </c>
    </row>
    <row r="44" spans="1:131" x14ac:dyDescent="0.2">
      <c r="A44" s="32">
        <v>0.33333333333333331</v>
      </c>
      <c r="B44" s="198"/>
      <c r="C44" s="147"/>
      <c r="D44" s="147"/>
      <c r="E44" s="147"/>
      <c r="F44" s="147"/>
      <c r="G44" s="147"/>
      <c r="H44" s="147"/>
      <c r="I44" s="147"/>
      <c r="J44" s="147"/>
      <c r="K44" s="32">
        <v>0.33333333333333331</v>
      </c>
      <c r="L44" s="150"/>
      <c r="M44" s="150"/>
      <c r="N44" s="150"/>
      <c r="O44" s="138"/>
      <c r="P44" s="138"/>
      <c r="Q44" s="138"/>
      <c r="R44" s="138"/>
      <c r="S44" s="139"/>
      <c r="T44" s="139"/>
      <c r="U44" s="139"/>
      <c r="V44" s="139"/>
      <c r="W44" s="137"/>
      <c r="X44" s="137"/>
      <c r="Y44" s="137"/>
      <c r="Z44" s="32">
        <v>0.33333333333333331</v>
      </c>
    </row>
    <row r="45" spans="1:131" x14ac:dyDescent="0.2">
      <c r="A45" s="32">
        <v>0.35416666666666669</v>
      </c>
      <c r="B45" s="199"/>
      <c r="C45" s="147"/>
      <c r="D45" s="147"/>
      <c r="E45" s="147"/>
      <c r="F45" s="147"/>
      <c r="G45" s="147"/>
      <c r="H45" s="147"/>
      <c r="I45" s="147"/>
      <c r="J45" s="147"/>
      <c r="K45" s="32">
        <v>0.35416666666666669</v>
      </c>
      <c r="L45" s="150"/>
      <c r="M45" s="150"/>
      <c r="N45" s="150"/>
      <c r="O45" s="138"/>
      <c r="P45" s="138"/>
      <c r="Q45" s="138"/>
      <c r="R45" s="138"/>
      <c r="S45" s="139"/>
      <c r="T45" s="139"/>
      <c r="U45" s="139"/>
      <c r="V45" s="139"/>
      <c r="W45" s="137"/>
      <c r="X45" s="137"/>
      <c r="Y45" s="137"/>
      <c r="Z45" s="32">
        <v>0.35416666666666669</v>
      </c>
    </row>
    <row r="46" spans="1:131" ht="16" customHeight="1" x14ac:dyDescent="0.2">
      <c r="A46" s="32">
        <v>0.375</v>
      </c>
      <c r="B46" s="151"/>
      <c r="C46" s="147"/>
      <c r="D46" s="147"/>
      <c r="E46" s="147"/>
      <c r="F46" s="147"/>
      <c r="G46" s="147"/>
      <c r="H46" s="147"/>
      <c r="I46" s="147"/>
      <c r="J46" s="147"/>
      <c r="K46" s="32">
        <v>0.375</v>
      </c>
      <c r="L46" s="150"/>
      <c r="M46" s="150"/>
      <c r="N46" s="150"/>
      <c r="O46" s="133" t="s">
        <v>128</v>
      </c>
      <c r="P46" s="133" t="s">
        <v>129</v>
      </c>
      <c r="Q46" s="47"/>
      <c r="R46" s="47"/>
      <c r="S46" s="139"/>
      <c r="T46" s="139"/>
      <c r="U46" s="139"/>
      <c r="V46" s="139"/>
      <c r="W46" s="137" t="s">
        <v>131</v>
      </c>
      <c r="X46" s="137"/>
      <c r="Y46" s="137" t="s">
        <v>132</v>
      </c>
      <c r="Z46" s="32">
        <v>0.375</v>
      </c>
    </row>
    <row r="47" spans="1:131" ht="17" customHeight="1" x14ac:dyDescent="0.2">
      <c r="A47" s="32">
        <v>0.39583333333333331</v>
      </c>
      <c r="B47" s="151"/>
      <c r="C47" s="147"/>
      <c r="D47" s="147"/>
      <c r="E47" s="147"/>
      <c r="F47" s="147"/>
      <c r="G47" s="147"/>
      <c r="H47" s="147"/>
      <c r="I47" s="147"/>
      <c r="J47" s="147"/>
      <c r="K47" s="32">
        <v>0.39583333333333331</v>
      </c>
      <c r="L47" s="150"/>
      <c r="M47" s="150"/>
      <c r="N47" s="150"/>
      <c r="O47" s="134"/>
      <c r="P47" s="134"/>
      <c r="Q47" s="133" t="s">
        <v>130</v>
      </c>
      <c r="R47" s="133" t="s">
        <v>337</v>
      </c>
      <c r="S47" s="139"/>
      <c r="T47" s="139"/>
      <c r="U47" s="139"/>
      <c r="V47" s="139"/>
      <c r="W47" s="137"/>
      <c r="X47" s="137"/>
      <c r="Y47" s="137"/>
      <c r="Z47" s="32">
        <v>0.39583333333333331</v>
      </c>
    </row>
    <row r="48" spans="1:131" x14ac:dyDescent="0.2">
      <c r="A48" s="32">
        <v>0.41666666666666669</v>
      </c>
      <c r="B48" s="151"/>
      <c r="C48" s="147"/>
      <c r="D48" s="147"/>
      <c r="E48" s="147"/>
      <c r="F48" s="147"/>
      <c r="G48" s="147"/>
      <c r="H48" s="147"/>
      <c r="I48" s="147"/>
      <c r="J48" s="147"/>
      <c r="K48" s="32">
        <v>0.41666666666666669</v>
      </c>
      <c r="L48" s="150"/>
      <c r="M48" s="150"/>
      <c r="N48" s="150"/>
      <c r="O48" s="133" t="s">
        <v>128</v>
      </c>
      <c r="P48" s="133" t="s">
        <v>129</v>
      </c>
      <c r="Q48" s="134"/>
      <c r="R48" s="134"/>
      <c r="S48" s="139"/>
      <c r="T48" s="139"/>
      <c r="U48" s="139"/>
      <c r="V48" s="139"/>
      <c r="W48" s="137"/>
      <c r="X48" s="137"/>
      <c r="Y48" s="137"/>
      <c r="Z48" s="32">
        <v>0.41666666666666669</v>
      </c>
    </row>
    <row r="49" spans="1:26" x14ac:dyDescent="0.2">
      <c r="A49" s="32">
        <v>0.4375</v>
      </c>
      <c r="B49" s="151"/>
      <c r="C49" s="147"/>
      <c r="D49" s="147"/>
      <c r="E49" s="147"/>
      <c r="F49" s="147"/>
      <c r="G49" s="147"/>
      <c r="H49" s="147"/>
      <c r="I49" s="147"/>
      <c r="J49" s="147"/>
      <c r="K49" s="32">
        <v>0.4375</v>
      </c>
      <c r="L49" s="150"/>
      <c r="M49" s="150"/>
      <c r="N49" s="150"/>
      <c r="O49" s="134"/>
      <c r="P49" s="134"/>
      <c r="Q49" s="133" t="s">
        <v>130</v>
      </c>
      <c r="R49" s="133" t="s">
        <v>337</v>
      </c>
      <c r="S49" s="139"/>
      <c r="T49" s="139"/>
      <c r="U49" s="139"/>
      <c r="V49" s="139"/>
      <c r="W49" s="137"/>
      <c r="X49" s="137"/>
      <c r="Y49" s="137"/>
      <c r="Z49" s="32">
        <v>0.4375</v>
      </c>
    </row>
    <row r="50" spans="1:26" x14ac:dyDescent="0.2">
      <c r="A50" s="32">
        <v>0.45833333333333331</v>
      </c>
      <c r="B50" s="151"/>
      <c r="C50" s="147"/>
      <c r="D50" s="147"/>
      <c r="E50" s="147"/>
      <c r="F50" s="147"/>
      <c r="G50" s="147"/>
      <c r="H50" s="147"/>
      <c r="I50" s="147"/>
      <c r="J50" s="147"/>
      <c r="K50" s="32">
        <v>0.45833333333333331</v>
      </c>
      <c r="L50" s="150"/>
      <c r="M50" s="150"/>
      <c r="N50" s="150"/>
      <c r="O50" s="133" t="s">
        <v>128</v>
      </c>
      <c r="P50" s="133" t="s">
        <v>129</v>
      </c>
      <c r="Q50" s="134"/>
      <c r="R50" s="134"/>
      <c r="S50" s="139"/>
      <c r="T50" s="139"/>
      <c r="U50" s="139"/>
      <c r="V50" s="139"/>
      <c r="W50" s="137"/>
      <c r="X50" s="137"/>
      <c r="Y50" s="137"/>
      <c r="Z50" s="32">
        <v>0.45833333333333331</v>
      </c>
    </row>
    <row r="51" spans="1:26" x14ac:dyDescent="0.2">
      <c r="A51" s="32">
        <v>0.47916666666666669</v>
      </c>
      <c r="B51" s="151"/>
      <c r="C51" s="147"/>
      <c r="D51" s="147"/>
      <c r="E51" s="147"/>
      <c r="F51" s="147"/>
      <c r="G51" s="147"/>
      <c r="H51" s="147"/>
      <c r="I51" s="147"/>
      <c r="J51" s="147"/>
      <c r="K51" s="32">
        <v>0.47916666666666669</v>
      </c>
      <c r="L51" s="150"/>
      <c r="M51" s="150"/>
      <c r="N51" s="150"/>
      <c r="O51" s="134"/>
      <c r="P51" s="134"/>
      <c r="Q51" s="133" t="s">
        <v>130</v>
      </c>
      <c r="R51" s="133" t="s">
        <v>337</v>
      </c>
      <c r="S51" s="139"/>
      <c r="T51" s="139"/>
      <c r="U51" s="139"/>
      <c r="V51" s="139"/>
      <c r="W51" s="137"/>
      <c r="X51" s="137"/>
      <c r="Y51" s="137"/>
      <c r="Z51" s="32">
        <v>0.47916666666666669</v>
      </c>
    </row>
    <row r="52" spans="1:26" x14ac:dyDescent="0.2">
      <c r="A52" s="32">
        <v>0.5</v>
      </c>
      <c r="B52" s="32"/>
      <c r="C52" s="147"/>
      <c r="D52" s="147"/>
      <c r="E52" s="147"/>
      <c r="F52" s="147"/>
      <c r="G52" s="147"/>
      <c r="H52" s="147"/>
      <c r="I52" s="147"/>
      <c r="J52" s="147"/>
      <c r="K52" s="32">
        <v>0.5</v>
      </c>
      <c r="L52" s="150"/>
      <c r="M52" s="150"/>
      <c r="N52" s="150"/>
      <c r="O52" s="47"/>
      <c r="P52" s="47"/>
      <c r="Q52" s="134"/>
      <c r="R52" s="134"/>
      <c r="S52" s="34"/>
      <c r="T52" s="139"/>
      <c r="U52" s="139"/>
      <c r="V52" s="139"/>
      <c r="W52" s="137"/>
      <c r="X52" s="137"/>
      <c r="Y52" s="137"/>
      <c r="Z52" s="32">
        <v>0.5</v>
      </c>
    </row>
    <row r="53" spans="1:26" x14ac:dyDescent="0.2">
      <c r="A53" s="32">
        <v>0.52083333333333337</v>
      </c>
      <c r="B53" s="32"/>
      <c r="C53" s="147"/>
      <c r="D53" s="147"/>
      <c r="E53" s="147"/>
      <c r="F53" s="147"/>
      <c r="G53" s="147"/>
      <c r="H53" s="147"/>
      <c r="I53" s="147"/>
      <c r="J53" s="147"/>
      <c r="K53" s="32">
        <v>0.52083333333333337</v>
      </c>
      <c r="L53" s="150"/>
      <c r="M53" s="150"/>
      <c r="N53" s="150"/>
      <c r="O53" s="47"/>
      <c r="P53" s="47"/>
      <c r="Q53" s="47"/>
      <c r="R53" s="47"/>
      <c r="S53" s="34"/>
      <c r="T53" s="139"/>
      <c r="U53" s="139"/>
      <c r="V53" s="139"/>
      <c r="W53" s="137"/>
      <c r="X53" s="137"/>
      <c r="Y53" s="137"/>
      <c r="Z53" s="32">
        <v>0.52083333333333337</v>
      </c>
    </row>
    <row r="54" spans="1:26" x14ac:dyDescent="0.2">
      <c r="A54" s="32">
        <v>0.54166666666666663</v>
      </c>
      <c r="B54" s="33"/>
      <c r="C54" s="147"/>
      <c r="D54" s="147"/>
      <c r="E54" s="147"/>
      <c r="F54" s="147"/>
      <c r="G54" s="147"/>
      <c r="H54" s="147"/>
      <c r="I54" s="147"/>
      <c r="J54" s="147"/>
      <c r="K54" s="32">
        <v>0.54166666666666663</v>
      </c>
      <c r="L54" s="150"/>
      <c r="M54" s="150"/>
      <c r="N54" s="150"/>
      <c r="O54" s="47"/>
      <c r="P54" s="47"/>
      <c r="Q54" s="47"/>
      <c r="R54" s="47"/>
      <c r="S54" s="34"/>
      <c r="T54" s="139"/>
      <c r="U54" s="139"/>
      <c r="V54" s="139"/>
      <c r="W54" s="137"/>
      <c r="X54" s="137"/>
      <c r="Y54" s="137"/>
      <c r="Z54" s="32">
        <v>0.54166666666666663</v>
      </c>
    </row>
    <row r="55" spans="1:26" s="36" customFormat="1" ht="17" customHeight="1" x14ac:dyDescent="0.2">
      <c r="A55" s="32">
        <v>0.5625</v>
      </c>
      <c r="B55" s="146">
        <f>COUNTA(C55:J56,O55:R56,S55:V56,W55:Y56,L55:N56)</f>
        <v>6</v>
      </c>
      <c r="C55" s="147"/>
      <c r="D55" s="147"/>
      <c r="E55" s="147"/>
      <c r="F55" s="147"/>
      <c r="G55" s="147"/>
      <c r="H55" s="147"/>
      <c r="I55" s="148"/>
      <c r="J55" s="147"/>
      <c r="K55" s="32">
        <v>0.5625</v>
      </c>
      <c r="L55" s="163"/>
      <c r="M55" s="163"/>
      <c r="N55" s="163"/>
      <c r="O55" s="133" t="s">
        <v>302</v>
      </c>
      <c r="P55" s="133" t="s">
        <v>299</v>
      </c>
      <c r="Q55" s="133" t="s">
        <v>243</v>
      </c>
      <c r="R55" s="133" t="s">
        <v>269</v>
      </c>
      <c r="S55" s="139"/>
      <c r="T55" s="139"/>
      <c r="U55" s="139"/>
      <c r="V55" s="139"/>
      <c r="W55" s="137"/>
      <c r="X55" s="137" t="s">
        <v>262</v>
      </c>
      <c r="Y55" s="137" t="s">
        <v>242</v>
      </c>
      <c r="Z55" s="32">
        <v>0.5625</v>
      </c>
    </row>
    <row r="56" spans="1:26" s="36" customFormat="1" ht="17" customHeight="1" x14ac:dyDescent="0.2">
      <c r="A56" s="32">
        <v>0.58333333333333337</v>
      </c>
      <c r="B56" s="146"/>
      <c r="C56" s="147"/>
      <c r="D56" s="147"/>
      <c r="E56" s="147"/>
      <c r="F56" s="147"/>
      <c r="G56" s="147"/>
      <c r="H56" s="147"/>
      <c r="I56" s="149"/>
      <c r="J56" s="147"/>
      <c r="K56" s="32">
        <v>0.58333333333333337</v>
      </c>
      <c r="L56" s="164"/>
      <c r="M56" s="164"/>
      <c r="N56" s="164"/>
      <c r="O56" s="134"/>
      <c r="P56" s="134"/>
      <c r="Q56" s="134"/>
      <c r="R56" s="134"/>
      <c r="S56" s="139"/>
      <c r="T56" s="139"/>
      <c r="U56" s="139"/>
      <c r="V56" s="139"/>
      <c r="W56" s="137"/>
      <c r="X56" s="137"/>
      <c r="Y56" s="137"/>
      <c r="Z56" s="32">
        <v>0.58333333333333337</v>
      </c>
    </row>
    <row r="57" spans="1:26" s="36" customFormat="1" x14ac:dyDescent="0.2">
      <c r="A57" s="32">
        <v>0.60416666666666663</v>
      </c>
      <c r="B57" s="33"/>
      <c r="C57" s="46"/>
      <c r="D57" s="46"/>
      <c r="E57" s="46"/>
      <c r="F57" s="46"/>
      <c r="G57" s="46"/>
      <c r="H57" s="46"/>
      <c r="I57" s="46"/>
      <c r="J57" s="46"/>
      <c r="K57" s="32">
        <v>0.60416666666666663</v>
      </c>
      <c r="L57" s="34"/>
      <c r="M57" s="34"/>
      <c r="N57" s="34"/>
      <c r="O57" s="47"/>
      <c r="P57" s="47"/>
      <c r="Q57" s="47"/>
      <c r="R57" s="47"/>
      <c r="S57" s="34"/>
      <c r="T57" s="34"/>
      <c r="U57" s="34"/>
      <c r="V57" s="34"/>
      <c r="W57" s="48"/>
      <c r="X57" s="48"/>
      <c r="Y57" s="48"/>
      <c r="Z57" s="32">
        <v>0.60416666666666663</v>
      </c>
    </row>
    <row r="58" spans="1:26" s="36" customFormat="1" ht="17" customHeight="1" x14ac:dyDescent="0.2">
      <c r="A58" s="32">
        <v>0.625</v>
      </c>
      <c r="B58" s="146">
        <f>COUNTA(C58:J59,O58:R59,S58:V59,W58:Y59,L58:N59)</f>
        <v>6</v>
      </c>
      <c r="C58" s="147"/>
      <c r="D58" s="186"/>
      <c r="E58" s="147"/>
      <c r="F58" s="147"/>
      <c r="G58" s="147"/>
      <c r="H58" s="147"/>
      <c r="I58" s="147"/>
      <c r="J58" s="147"/>
      <c r="K58" s="32">
        <v>0.625</v>
      </c>
      <c r="L58" s="163"/>
      <c r="M58" s="163"/>
      <c r="N58" s="163" t="s">
        <v>254</v>
      </c>
      <c r="O58" s="133" t="s">
        <v>302</v>
      </c>
      <c r="P58" s="133" t="s">
        <v>299</v>
      </c>
      <c r="Q58" s="133" t="s">
        <v>243</v>
      </c>
      <c r="R58" s="133" t="s">
        <v>219</v>
      </c>
      <c r="S58" s="139"/>
      <c r="T58" s="139"/>
      <c r="U58" s="139"/>
      <c r="V58" s="139"/>
      <c r="W58" s="137"/>
      <c r="X58" s="143"/>
      <c r="Y58" s="137" t="s">
        <v>242</v>
      </c>
      <c r="Z58" s="32">
        <v>0.625</v>
      </c>
    </row>
    <row r="59" spans="1:26" s="36" customFormat="1" ht="17" customHeight="1" x14ac:dyDescent="0.2">
      <c r="A59" s="32">
        <v>0.64583333333333337</v>
      </c>
      <c r="B59" s="146"/>
      <c r="C59" s="147"/>
      <c r="D59" s="187"/>
      <c r="E59" s="147"/>
      <c r="F59" s="147"/>
      <c r="G59" s="147"/>
      <c r="H59" s="147"/>
      <c r="I59" s="147"/>
      <c r="J59" s="147"/>
      <c r="K59" s="32">
        <v>0.64583333333333337</v>
      </c>
      <c r="L59" s="164"/>
      <c r="M59" s="164"/>
      <c r="N59" s="191"/>
      <c r="O59" s="134"/>
      <c r="P59" s="134"/>
      <c r="Q59" s="134"/>
      <c r="R59" s="134"/>
      <c r="S59" s="139"/>
      <c r="T59" s="139"/>
      <c r="U59" s="139"/>
      <c r="V59" s="139"/>
      <c r="W59" s="137"/>
      <c r="X59" s="145"/>
      <c r="Y59" s="137"/>
      <c r="Z59" s="32">
        <v>0.64583333333333337</v>
      </c>
    </row>
    <row r="60" spans="1:26" s="36" customFormat="1" x14ac:dyDescent="0.2">
      <c r="A60" s="32">
        <v>0.66666666666666663</v>
      </c>
      <c r="B60" s="33"/>
      <c r="C60" s="46"/>
      <c r="D60" s="46"/>
      <c r="E60" s="46"/>
      <c r="F60" s="46"/>
      <c r="G60" s="46"/>
      <c r="H60" s="46"/>
      <c r="I60" s="46"/>
      <c r="J60" s="46"/>
      <c r="K60" s="32">
        <v>0.66666666666666663</v>
      </c>
      <c r="L60" s="34"/>
      <c r="M60" s="34"/>
      <c r="N60" s="191"/>
      <c r="O60" s="47"/>
      <c r="P60" s="47"/>
      <c r="Q60" s="47"/>
      <c r="R60" s="47"/>
      <c r="S60" s="34"/>
      <c r="T60" s="34"/>
      <c r="U60" s="34"/>
      <c r="V60" s="34"/>
      <c r="W60" s="48"/>
      <c r="X60" s="48"/>
      <c r="Y60" s="48"/>
      <c r="Z60" s="32">
        <v>0.66666666666666663</v>
      </c>
    </row>
    <row r="61" spans="1:26" s="36" customFormat="1" ht="17" customHeight="1" x14ac:dyDescent="0.2">
      <c r="A61" s="32">
        <v>0.6875</v>
      </c>
      <c r="B61" s="146">
        <f>COUNTA(C61:J62,O61:R62,S61:V62,W61:Y62,L61:N62)</f>
        <v>5</v>
      </c>
      <c r="C61" s="147"/>
      <c r="D61" s="147"/>
      <c r="E61" s="147"/>
      <c r="F61" s="147"/>
      <c r="G61" s="147"/>
      <c r="H61" s="147"/>
      <c r="I61" s="147"/>
      <c r="J61" s="147"/>
      <c r="K61" s="32">
        <v>0.6875</v>
      </c>
      <c r="L61" s="163"/>
      <c r="M61" s="163"/>
      <c r="N61" s="191"/>
      <c r="O61" s="133" t="s">
        <v>302</v>
      </c>
      <c r="P61" s="133" t="s">
        <v>299</v>
      </c>
      <c r="Q61" s="133" t="s">
        <v>269</v>
      </c>
      <c r="R61" s="133" t="s">
        <v>219</v>
      </c>
      <c r="S61" s="139"/>
      <c r="T61" s="139"/>
      <c r="U61" s="139"/>
      <c r="V61" s="139"/>
      <c r="W61" s="137"/>
      <c r="X61" s="137" t="s">
        <v>262</v>
      </c>
      <c r="Y61" s="137"/>
      <c r="Z61" s="32">
        <v>0.6875</v>
      </c>
    </row>
    <row r="62" spans="1:26" s="36" customFormat="1" ht="17" customHeight="1" x14ac:dyDescent="0.2">
      <c r="A62" s="32">
        <v>0.70833333333333337</v>
      </c>
      <c r="B62" s="146"/>
      <c r="C62" s="147"/>
      <c r="D62" s="147"/>
      <c r="E62" s="147"/>
      <c r="F62" s="147"/>
      <c r="G62" s="147"/>
      <c r="H62" s="147"/>
      <c r="I62" s="147"/>
      <c r="J62" s="147"/>
      <c r="K62" s="32">
        <v>0.70833333333333337</v>
      </c>
      <c r="L62" s="164"/>
      <c r="M62" s="164"/>
      <c r="N62" s="164"/>
      <c r="O62" s="134"/>
      <c r="P62" s="134"/>
      <c r="Q62" s="134"/>
      <c r="R62" s="134"/>
      <c r="S62" s="139"/>
      <c r="T62" s="139"/>
      <c r="U62" s="139"/>
      <c r="V62" s="139"/>
      <c r="W62" s="137"/>
      <c r="X62" s="137"/>
      <c r="Y62" s="137"/>
      <c r="Z62" s="32">
        <v>0.70833333333333337</v>
      </c>
    </row>
    <row r="63" spans="1:26" s="36" customFormat="1" x14ac:dyDescent="0.2">
      <c r="A63" s="32">
        <v>0.72916666666666663</v>
      </c>
      <c r="B63" s="33"/>
      <c r="C63" s="147"/>
      <c r="D63" s="147"/>
      <c r="E63" s="147"/>
      <c r="F63" s="147"/>
      <c r="G63" s="147"/>
      <c r="H63" s="147"/>
      <c r="I63" s="147"/>
      <c r="J63" s="147"/>
      <c r="K63" s="32">
        <v>0.72916666666666663</v>
      </c>
      <c r="L63" s="63"/>
      <c r="M63" s="63"/>
      <c r="N63" s="63"/>
      <c r="O63" s="138"/>
      <c r="P63" s="138"/>
      <c r="Q63" s="138"/>
      <c r="R63" s="138"/>
      <c r="S63" s="139" t="s">
        <v>60</v>
      </c>
      <c r="T63" s="139"/>
      <c r="U63" s="139"/>
      <c r="V63" s="139"/>
      <c r="W63" s="137"/>
      <c r="X63" s="137"/>
      <c r="Y63" s="137"/>
      <c r="Z63" s="32">
        <v>0.72916666666666663</v>
      </c>
    </row>
    <row r="64" spans="1:26" s="36" customFormat="1" x14ac:dyDescent="0.2">
      <c r="A64" s="32">
        <v>0.75</v>
      </c>
      <c r="B64" s="33"/>
      <c r="C64" s="147"/>
      <c r="D64" s="147"/>
      <c r="E64" s="147"/>
      <c r="F64" s="147"/>
      <c r="G64" s="147"/>
      <c r="H64" s="147"/>
      <c r="I64" s="147"/>
      <c r="J64" s="147"/>
      <c r="K64" s="32">
        <v>0.75</v>
      </c>
      <c r="L64" s="189"/>
      <c r="M64" s="189"/>
      <c r="N64" s="189"/>
      <c r="O64" s="138"/>
      <c r="P64" s="138"/>
      <c r="Q64" s="138"/>
      <c r="R64" s="138"/>
      <c r="S64" s="139"/>
      <c r="T64" s="139"/>
      <c r="U64" s="139"/>
      <c r="V64" s="139"/>
      <c r="W64" s="137"/>
      <c r="X64" s="137"/>
      <c r="Y64" s="137"/>
      <c r="Z64" s="32">
        <v>0.75</v>
      </c>
    </row>
    <row r="65" spans="1:131" s="36" customFormat="1" x14ac:dyDescent="0.2">
      <c r="A65" s="32">
        <v>0.77083333333333337</v>
      </c>
      <c r="B65" s="33"/>
      <c r="C65" s="147"/>
      <c r="D65" s="147"/>
      <c r="E65" s="147"/>
      <c r="F65" s="147"/>
      <c r="G65" s="147"/>
      <c r="H65" s="147"/>
      <c r="I65" s="147"/>
      <c r="J65" s="147"/>
      <c r="K65" s="32">
        <v>0.77083333333333337</v>
      </c>
      <c r="L65" s="190"/>
      <c r="M65" s="190"/>
      <c r="N65" s="190"/>
      <c r="O65" s="138"/>
      <c r="P65" s="138"/>
      <c r="Q65" s="138"/>
      <c r="R65" s="138"/>
      <c r="S65" s="139"/>
      <c r="T65" s="139"/>
      <c r="U65" s="139"/>
      <c r="V65" s="139"/>
      <c r="W65" s="137"/>
      <c r="X65" s="137"/>
      <c r="Y65" s="137"/>
      <c r="Z65" s="32">
        <v>0.77083333333333337</v>
      </c>
    </row>
    <row r="66" spans="1:131" s="36" customFormat="1" x14ac:dyDescent="0.2">
      <c r="A66" s="32">
        <v>0.79166666666666663</v>
      </c>
      <c r="B66" s="33"/>
      <c r="C66" s="148"/>
      <c r="D66" s="148"/>
      <c r="E66" s="148"/>
      <c r="F66" s="148"/>
      <c r="G66" s="148"/>
      <c r="H66" s="148"/>
      <c r="I66" s="148"/>
      <c r="J66" s="148"/>
      <c r="K66" s="32">
        <v>0.79166666666666663</v>
      </c>
      <c r="L66" s="162"/>
      <c r="M66" s="162"/>
      <c r="N66" s="162"/>
      <c r="O66" s="133"/>
      <c r="P66" s="133"/>
      <c r="Q66" s="133"/>
      <c r="R66" s="133"/>
      <c r="S66" s="140" t="s">
        <v>295</v>
      </c>
      <c r="T66" s="140"/>
      <c r="U66" s="140" t="s">
        <v>67</v>
      </c>
      <c r="V66" s="140"/>
      <c r="W66" s="143"/>
      <c r="X66" s="143"/>
      <c r="Y66" s="143"/>
      <c r="Z66" s="32">
        <v>0.79166666666666663</v>
      </c>
    </row>
    <row r="67" spans="1:131" s="36" customFormat="1" x14ac:dyDescent="0.2">
      <c r="A67" s="32">
        <v>0.8125</v>
      </c>
      <c r="B67" s="33"/>
      <c r="C67" s="152"/>
      <c r="D67" s="152"/>
      <c r="E67" s="152"/>
      <c r="F67" s="152"/>
      <c r="G67" s="152"/>
      <c r="H67" s="152"/>
      <c r="I67" s="152"/>
      <c r="J67" s="152"/>
      <c r="K67" s="32">
        <v>0.8125</v>
      </c>
      <c r="L67" s="162"/>
      <c r="M67" s="162"/>
      <c r="N67" s="162"/>
      <c r="O67" s="161"/>
      <c r="P67" s="161"/>
      <c r="Q67" s="161"/>
      <c r="R67" s="161"/>
      <c r="S67" s="141"/>
      <c r="T67" s="141"/>
      <c r="U67" s="141"/>
      <c r="V67" s="141"/>
      <c r="W67" s="144"/>
      <c r="X67" s="144"/>
      <c r="Y67" s="144"/>
      <c r="Z67" s="32">
        <v>0.8125</v>
      </c>
    </row>
    <row r="68" spans="1:131" s="36" customFormat="1" x14ac:dyDescent="0.2">
      <c r="A68" s="32">
        <v>0.83333333333333337</v>
      </c>
      <c r="B68" s="33"/>
      <c r="C68" s="152"/>
      <c r="D68" s="152"/>
      <c r="E68" s="152"/>
      <c r="F68" s="152"/>
      <c r="G68" s="152"/>
      <c r="H68" s="152"/>
      <c r="I68" s="152"/>
      <c r="J68" s="152"/>
      <c r="K68" s="32">
        <v>0.83333333333333337</v>
      </c>
      <c r="L68" s="162"/>
      <c r="M68" s="162"/>
      <c r="N68" s="162"/>
      <c r="O68" s="161"/>
      <c r="P68" s="161"/>
      <c r="Q68" s="161"/>
      <c r="R68" s="161"/>
      <c r="S68" s="141"/>
      <c r="T68" s="141"/>
      <c r="U68" s="141"/>
      <c r="V68" s="141"/>
      <c r="W68" s="144"/>
      <c r="X68" s="144"/>
      <c r="Y68" s="144"/>
      <c r="Z68" s="32">
        <v>0.83333333333333337</v>
      </c>
    </row>
    <row r="69" spans="1:131" s="36" customFormat="1" x14ac:dyDescent="0.2">
      <c r="A69" s="32">
        <v>0.85416666666666663</v>
      </c>
      <c r="B69" s="33"/>
      <c r="C69" s="152"/>
      <c r="D69" s="152"/>
      <c r="E69" s="152"/>
      <c r="F69" s="152"/>
      <c r="G69" s="152"/>
      <c r="H69" s="152"/>
      <c r="I69" s="152"/>
      <c r="J69" s="152"/>
      <c r="K69" s="32">
        <v>0.85416666666666663</v>
      </c>
      <c r="L69" s="162"/>
      <c r="M69" s="162"/>
      <c r="N69" s="162"/>
      <c r="O69" s="161"/>
      <c r="P69" s="161"/>
      <c r="Q69" s="161"/>
      <c r="R69" s="161"/>
      <c r="S69" s="141"/>
      <c r="T69" s="141"/>
      <c r="U69" s="141"/>
      <c r="V69" s="141"/>
      <c r="W69" s="144"/>
      <c r="X69" s="144"/>
      <c r="Y69" s="144"/>
      <c r="Z69" s="32">
        <v>0.85416666666666663</v>
      </c>
    </row>
    <row r="70" spans="1:131" s="36" customFormat="1" x14ac:dyDescent="0.2">
      <c r="A70" s="32">
        <v>0.875</v>
      </c>
      <c r="B70" s="33"/>
      <c r="C70" s="152"/>
      <c r="D70" s="152"/>
      <c r="E70" s="152"/>
      <c r="F70" s="152"/>
      <c r="G70" s="152"/>
      <c r="H70" s="152"/>
      <c r="I70" s="152"/>
      <c r="J70" s="152"/>
      <c r="K70" s="32">
        <v>0.875</v>
      </c>
      <c r="L70" s="162"/>
      <c r="M70" s="162"/>
      <c r="N70" s="162"/>
      <c r="O70" s="161"/>
      <c r="P70" s="161"/>
      <c r="Q70" s="161"/>
      <c r="R70" s="161"/>
      <c r="S70" s="141"/>
      <c r="T70" s="141"/>
      <c r="U70" s="141"/>
      <c r="V70" s="141"/>
      <c r="W70" s="144"/>
      <c r="X70" s="144"/>
      <c r="Y70" s="144"/>
      <c r="Z70" s="32">
        <v>0.875</v>
      </c>
    </row>
    <row r="71" spans="1:131" s="36" customFormat="1" x14ac:dyDescent="0.2">
      <c r="A71" s="32">
        <v>0.89583333333333337</v>
      </c>
      <c r="B71" s="33"/>
      <c r="C71" s="149"/>
      <c r="D71" s="149"/>
      <c r="E71" s="149"/>
      <c r="F71" s="149"/>
      <c r="G71" s="149"/>
      <c r="H71" s="149"/>
      <c r="I71" s="149"/>
      <c r="J71" s="149"/>
      <c r="K71" s="32">
        <v>0.89583333333333337</v>
      </c>
      <c r="L71" s="162"/>
      <c r="M71" s="162"/>
      <c r="N71" s="162"/>
      <c r="O71" s="134"/>
      <c r="P71" s="134"/>
      <c r="Q71" s="134"/>
      <c r="R71" s="134"/>
      <c r="S71" s="142"/>
      <c r="T71" s="142"/>
      <c r="U71" s="142"/>
      <c r="V71" s="142"/>
      <c r="W71" s="145"/>
      <c r="X71" s="145"/>
      <c r="Y71" s="145"/>
      <c r="Z71" s="32">
        <v>0.89583333333333337</v>
      </c>
    </row>
    <row r="72" spans="1:131" s="36" customFormat="1" x14ac:dyDescent="0.2">
      <c r="A72" s="32">
        <v>0.91666666666666663</v>
      </c>
      <c r="B72" s="33"/>
      <c r="C72" s="148"/>
      <c r="D72" s="148"/>
      <c r="E72" s="148"/>
      <c r="F72" s="148"/>
      <c r="G72" s="148"/>
      <c r="H72" s="148"/>
      <c r="I72" s="148"/>
      <c r="J72" s="148"/>
      <c r="K72" s="32">
        <v>0.91666666666666663</v>
      </c>
      <c r="L72" s="150"/>
      <c r="M72" s="150"/>
      <c r="N72" s="150"/>
      <c r="O72" s="133"/>
      <c r="P72" s="133"/>
      <c r="Q72" s="133"/>
      <c r="R72" s="133"/>
      <c r="S72" s="140"/>
      <c r="T72" s="140"/>
      <c r="U72" s="140"/>
      <c r="V72" s="140"/>
      <c r="W72" s="143"/>
      <c r="X72" s="143"/>
      <c r="Y72" s="143"/>
      <c r="Z72" s="32">
        <v>0.91666666666666663</v>
      </c>
    </row>
    <row r="73" spans="1:131" s="36" customFormat="1" x14ac:dyDescent="0.2">
      <c r="A73" s="32">
        <v>0.9375</v>
      </c>
      <c r="B73" s="33"/>
      <c r="C73" s="152"/>
      <c r="D73" s="152"/>
      <c r="E73" s="152"/>
      <c r="F73" s="152"/>
      <c r="G73" s="152"/>
      <c r="H73" s="152"/>
      <c r="I73" s="152"/>
      <c r="J73" s="152"/>
      <c r="K73" s="32">
        <v>0.9375</v>
      </c>
      <c r="L73" s="150"/>
      <c r="M73" s="150"/>
      <c r="N73" s="150"/>
      <c r="O73" s="161"/>
      <c r="P73" s="161"/>
      <c r="Q73" s="161"/>
      <c r="R73" s="161"/>
      <c r="S73" s="141"/>
      <c r="T73" s="141"/>
      <c r="U73" s="141"/>
      <c r="V73" s="141"/>
      <c r="W73" s="144"/>
      <c r="X73" s="144"/>
      <c r="Y73" s="144"/>
      <c r="Z73" s="32">
        <v>0.9375</v>
      </c>
    </row>
    <row r="74" spans="1:131" s="36" customFormat="1" x14ac:dyDescent="0.2">
      <c r="A74" s="32">
        <v>0.95833333333333337</v>
      </c>
      <c r="B74" s="33"/>
      <c r="C74" s="152"/>
      <c r="D74" s="152"/>
      <c r="E74" s="152"/>
      <c r="F74" s="152"/>
      <c r="G74" s="152"/>
      <c r="H74" s="152"/>
      <c r="I74" s="152"/>
      <c r="J74" s="152"/>
      <c r="K74" s="32">
        <v>0.95833333333333337</v>
      </c>
      <c r="L74" s="150"/>
      <c r="M74" s="150"/>
      <c r="N74" s="150"/>
      <c r="O74" s="161"/>
      <c r="P74" s="161"/>
      <c r="Q74" s="161"/>
      <c r="R74" s="161"/>
      <c r="S74" s="141"/>
      <c r="T74" s="141"/>
      <c r="U74" s="141"/>
      <c r="V74" s="141"/>
      <c r="W74" s="144"/>
      <c r="X74" s="144"/>
      <c r="Y74" s="144"/>
      <c r="Z74" s="32">
        <v>0.95833333333333337</v>
      </c>
    </row>
    <row r="75" spans="1:131" s="36" customFormat="1" x14ac:dyDescent="0.2">
      <c r="A75" s="32">
        <v>0.97916666666666663</v>
      </c>
      <c r="B75" s="33"/>
      <c r="C75" s="152"/>
      <c r="D75" s="152"/>
      <c r="E75" s="152"/>
      <c r="F75" s="152"/>
      <c r="G75" s="152"/>
      <c r="H75" s="152"/>
      <c r="I75" s="152"/>
      <c r="J75" s="152"/>
      <c r="K75" s="32">
        <v>0.97916666666666663</v>
      </c>
      <c r="L75" s="150"/>
      <c r="M75" s="150"/>
      <c r="N75" s="150"/>
      <c r="O75" s="161"/>
      <c r="P75" s="161"/>
      <c r="Q75" s="161"/>
      <c r="R75" s="161"/>
      <c r="S75" s="141"/>
      <c r="T75" s="141"/>
      <c r="U75" s="141"/>
      <c r="V75" s="141"/>
      <c r="W75" s="144"/>
      <c r="X75" s="144"/>
      <c r="Y75" s="144"/>
      <c r="Z75" s="32">
        <v>0.97916666666666663</v>
      </c>
    </row>
    <row r="76" spans="1:131" s="36" customFormat="1" x14ac:dyDescent="0.2">
      <c r="A76" s="32">
        <v>0</v>
      </c>
      <c r="B76" s="33"/>
      <c r="C76" s="152"/>
      <c r="D76" s="152"/>
      <c r="E76" s="152"/>
      <c r="F76" s="152"/>
      <c r="G76" s="152"/>
      <c r="H76" s="152"/>
      <c r="I76" s="152"/>
      <c r="J76" s="152"/>
      <c r="K76" s="32">
        <v>0</v>
      </c>
      <c r="L76" s="150"/>
      <c r="M76" s="150"/>
      <c r="N76" s="150"/>
      <c r="O76" s="161"/>
      <c r="P76" s="161"/>
      <c r="Q76" s="161"/>
      <c r="R76" s="161"/>
      <c r="S76" s="141"/>
      <c r="T76" s="141"/>
      <c r="U76" s="141"/>
      <c r="V76" s="141"/>
      <c r="W76" s="144"/>
      <c r="X76" s="144"/>
      <c r="Y76" s="144"/>
      <c r="Z76" s="32">
        <v>0</v>
      </c>
    </row>
    <row r="77" spans="1:131" s="36" customFormat="1" x14ac:dyDescent="0.2">
      <c r="A77" s="32">
        <v>2.0833333333333332E-2</v>
      </c>
      <c r="B77" s="33"/>
      <c r="C77" s="149"/>
      <c r="D77" s="149"/>
      <c r="E77" s="149"/>
      <c r="F77" s="149"/>
      <c r="G77" s="149"/>
      <c r="H77" s="149"/>
      <c r="I77" s="149"/>
      <c r="J77" s="149"/>
      <c r="K77" s="32">
        <v>2.0833333333333332E-2</v>
      </c>
      <c r="L77" s="150"/>
      <c r="M77" s="150"/>
      <c r="N77" s="150"/>
      <c r="O77" s="134"/>
      <c r="P77" s="134"/>
      <c r="Q77" s="134"/>
      <c r="R77" s="134"/>
      <c r="S77" s="142"/>
      <c r="T77" s="142"/>
      <c r="U77" s="142"/>
      <c r="V77" s="142"/>
      <c r="W77" s="145"/>
      <c r="X77" s="145"/>
      <c r="Y77" s="145"/>
      <c r="Z77" s="32">
        <v>2.0833333333333332E-2</v>
      </c>
    </row>
    <row r="78" spans="1:131" s="36" customFormat="1" x14ac:dyDescent="0.2">
      <c r="A78" s="180"/>
      <c r="B78" s="181"/>
    </row>
    <row r="79" spans="1:131" s="36" customFormat="1" x14ac:dyDescent="0.2">
      <c r="A79" s="182"/>
      <c r="B79" s="183"/>
      <c r="C79" s="166" t="s">
        <v>2</v>
      </c>
      <c r="D79" s="166"/>
      <c r="E79" s="166"/>
      <c r="F79" s="166"/>
      <c r="G79" s="166"/>
      <c r="H79" s="166"/>
      <c r="I79" s="166"/>
      <c r="J79" s="166"/>
      <c r="K79" s="166" t="str">
        <f>C79</f>
        <v>Tuesday</v>
      </c>
      <c r="L79" s="166"/>
      <c r="M79" s="166"/>
      <c r="N79" s="166"/>
      <c r="O79" s="166"/>
      <c r="P79" s="166"/>
      <c r="Q79" s="166"/>
      <c r="R79" s="166"/>
      <c r="S79" s="166"/>
      <c r="T79" s="166"/>
      <c r="U79" s="166"/>
      <c r="V79" s="166"/>
      <c r="W79" s="166" t="str">
        <f>K79</f>
        <v>Tuesday</v>
      </c>
      <c r="X79" s="166"/>
      <c r="Y79" s="166"/>
    </row>
    <row r="80" spans="1:131" s="39" customFormat="1" x14ac:dyDescent="0.2">
      <c r="A80" s="182"/>
      <c r="B80" s="183"/>
      <c r="C80" s="157" t="s">
        <v>41</v>
      </c>
      <c r="D80" s="157"/>
      <c r="E80" s="157"/>
      <c r="F80" s="157"/>
      <c r="G80" s="157"/>
      <c r="H80" s="157"/>
      <c r="I80" s="157"/>
      <c r="J80" s="157"/>
      <c r="K80" s="135"/>
      <c r="L80" s="153" t="s">
        <v>135</v>
      </c>
      <c r="M80" s="154"/>
      <c r="N80" s="155"/>
      <c r="O80" s="158" t="s">
        <v>134</v>
      </c>
      <c r="P80" s="158"/>
      <c r="Q80" s="158"/>
      <c r="R80" s="158"/>
      <c r="S80" s="159" t="s">
        <v>42</v>
      </c>
      <c r="T80" s="159"/>
      <c r="U80" s="159"/>
      <c r="V80" s="159"/>
      <c r="W80" s="160" t="s">
        <v>98</v>
      </c>
      <c r="X80" s="160"/>
      <c r="Y80" s="160"/>
      <c r="Z80" s="135"/>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row>
    <row r="81" spans="1:26" x14ac:dyDescent="0.2">
      <c r="A81" s="184"/>
      <c r="B81" s="185"/>
      <c r="C81" s="41" t="s">
        <v>58</v>
      </c>
      <c r="D81" s="41" t="s">
        <v>37</v>
      </c>
      <c r="E81" s="41" t="s">
        <v>38</v>
      </c>
      <c r="F81" s="41" t="s">
        <v>59</v>
      </c>
      <c r="G81" s="41" t="s">
        <v>125</v>
      </c>
      <c r="H81" s="41" t="s">
        <v>172</v>
      </c>
      <c r="I81" s="41" t="s">
        <v>238</v>
      </c>
      <c r="J81" s="41" t="s">
        <v>39</v>
      </c>
      <c r="K81" s="136"/>
      <c r="L81" s="43" t="s">
        <v>43</v>
      </c>
      <c r="M81" s="43" t="s">
        <v>136</v>
      </c>
      <c r="N81" s="43" t="s">
        <v>137</v>
      </c>
      <c r="O81" s="42" t="s">
        <v>44</v>
      </c>
      <c r="P81" s="42" t="s">
        <v>45</v>
      </c>
      <c r="Q81" s="42" t="s">
        <v>46</v>
      </c>
      <c r="R81" s="42" t="s">
        <v>47</v>
      </c>
      <c r="S81" s="43" t="s">
        <v>61</v>
      </c>
      <c r="T81" s="43" t="s">
        <v>62</v>
      </c>
      <c r="U81" s="43" t="s">
        <v>63</v>
      </c>
      <c r="V81" s="43" t="s">
        <v>64</v>
      </c>
      <c r="W81" s="44" t="s">
        <v>43</v>
      </c>
      <c r="X81" s="44" t="s">
        <v>126</v>
      </c>
      <c r="Y81" s="44" t="s">
        <v>127</v>
      </c>
      <c r="Z81" s="136"/>
    </row>
    <row r="82" spans="1:26" s="36" customFormat="1" x14ac:dyDescent="0.2">
      <c r="A82" s="32">
        <v>0.3125</v>
      </c>
      <c r="B82" s="32"/>
      <c r="C82" s="147"/>
      <c r="D82" s="147"/>
      <c r="E82" s="147"/>
      <c r="F82" s="147"/>
      <c r="G82" s="147"/>
      <c r="H82" s="147"/>
      <c r="I82" s="147"/>
      <c r="J82" s="147"/>
      <c r="K82" s="32">
        <v>0.3125</v>
      </c>
      <c r="L82" s="150"/>
      <c r="M82" s="150"/>
      <c r="N82" s="150"/>
      <c r="O82" s="138" t="str">
        <f>IF(O43="","",O43)</f>
        <v/>
      </c>
      <c r="P82" s="138"/>
      <c r="Q82" s="138"/>
      <c r="R82" s="138"/>
      <c r="S82" s="139" t="s">
        <v>18</v>
      </c>
      <c r="T82" s="139"/>
      <c r="U82" s="139"/>
      <c r="V82" s="139"/>
      <c r="W82" s="137"/>
      <c r="X82" s="137"/>
      <c r="Y82" s="137"/>
      <c r="Z82" s="32">
        <v>0.3125</v>
      </c>
    </row>
    <row r="83" spans="1:26" x14ac:dyDescent="0.2">
      <c r="A83" s="32">
        <v>0.33333333333333331</v>
      </c>
      <c r="B83" s="32"/>
      <c r="C83" s="147"/>
      <c r="D83" s="147"/>
      <c r="E83" s="147"/>
      <c r="F83" s="147"/>
      <c r="G83" s="147"/>
      <c r="H83" s="147"/>
      <c r="I83" s="147"/>
      <c r="J83" s="147"/>
      <c r="K83" s="32">
        <v>0.33333333333333331</v>
      </c>
      <c r="L83" s="150"/>
      <c r="M83" s="150"/>
      <c r="N83" s="150"/>
      <c r="O83" s="138"/>
      <c r="P83" s="138"/>
      <c r="Q83" s="138"/>
      <c r="R83" s="138"/>
      <c r="S83" s="139"/>
      <c r="T83" s="139"/>
      <c r="U83" s="139"/>
      <c r="V83" s="139"/>
      <c r="W83" s="137"/>
      <c r="X83" s="137"/>
      <c r="Y83" s="137"/>
      <c r="Z83" s="32">
        <v>0.33333333333333331</v>
      </c>
    </row>
    <row r="84" spans="1:26" x14ac:dyDescent="0.2">
      <c r="A84" s="32">
        <v>0.35416666666666669</v>
      </c>
      <c r="B84" s="32"/>
      <c r="C84" s="147"/>
      <c r="D84" s="147"/>
      <c r="E84" s="147"/>
      <c r="F84" s="147"/>
      <c r="G84" s="147"/>
      <c r="H84" s="147"/>
      <c r="I84" s="147"/>
      <c r="J84" s="147"/>
      <c r="K84" s="32">
        <v>0.35416666666666669</v>
      </c>
      <c r="L84" s="150"/>
      <c r="M84" s="150"/>
      <c r="N84" s="150"/>
      <c r="O84" s="138"/>
      <c r="P84" s="138"/>
      <c r="Q84" s="138"/>
      <c r="R84" s="138"/>
      <c r="S84" s="139"/>
      <c r="T84" s="139"/>
      <c r="U84" s="139"/>
      <c r="V84" s="139"/>
      <c r="W84" s="137"/>
      <c r="X84" s="137"/>
      <c r="Y84" s="137"/>
      <c r="Z84" s="32">
        <v>0.35416666666666669</v>
      </c>
    </row>
    <row r="85" spans="1:26" ht="16" customHeight="1" x14ac:dyDescent="0.2">
      <c r="A85" s="32">
        <v>0.375</v>
      </c>
      <c r="B85" s="151"/>
      <c r="C85" s="147" t="str">
        <f t="shared" ref="C85:J85" si="0">IF(C46="","",C46)</f>
        <v/>
      </c>
      <c r="D85" s="147" t="str">
        <f t="shared" si="0"/>
        <v/>
      </c>
      <c r="E85" s="147" t="str">
        <f t="shared" si="0"/>
        <v/>
      </c>
      <c r="F85" s="147" t="str">
        <f t="shared" si="0"/>
        <v/>
      </c>
      <c r="G85" s="147" t="str">
        <f t="shared" si="0"/>
        <v/>
      </c>
      <c r="H85" s="147" t="str">
        <f t="shared" si="0"/>
        <v/>
      </c>
      <c r="I85" s="147" t="str">
        <f t="shared" si="0"/>
        <v/>
      </c>
      <c r="J85" s="147" t="str">
        <f t="shared" si="0"/>
        <v/>
      </c>
      <c r="K85" s="32">
        <v>0.375</v>
      </c>
      <c r="L85" s="150"/>
      <c r="M85" s="150"/>
      <c r="N85" s="150"/>
      <c r="O85" s="138" t="str">
        <f t="shared" ref="O85:T85" si="1">IF(O46="","",O46)</f>
        <v>Programming (Honomichl)</v>
      </c>
      <c r="P85" s="138" t="str">
        <f t="shared" si="1"/>
        <v>Programming (O'Brien)</v>
      </c>
      <c r="Q85" s="138" t="str">
        <f t="shared" si="1"/>
        <v/>
      </c>
      <c r="R85" s="138" t="str">
        <f t="shared" si="1"/>
        <v/>
      </c>
      <c r="S85" s="139" t="str">
        <f t="shared" si="1"/>
        <v/>
      </c>
      <c r="T85" s="139" t="str">
        <f t="shared" si="1"/>
        <v/>
      </c>
      <c r="U85" s="139"/>
      <c r="V85" s="139"/>
      <c r="W85" s="137" t="str">
        <f>IF(W46="","",W46)</f>
        <v>Networking Large Group (Flaagan, Holm, Kramer)</v>
      </c>
      <c r="X85" s="137" t="str">
        <f>IF(X46="","",X46)</f>
        <v/>
      </c>
      <c r="Y85" s="137" t="str">
        <f>IF(Y46="","",Y46)</f>
        <v>Networking Small Group (Ham)</v>
      </c>
      <c r="Z85" s="32">
        <v>0.375</v>
      </c>
    </row>
    <row r="86" spans="1:26" ht="17" customHeight="1" x14ac:dyDescent="0.2">
      <c r="A86" s="32">
        <v>0.39583333333333331</v>
      </c>
      <c r="B86" s="151"/>
      <c r="C86" s="147"/>
      <c r="D86" s="147"/>
      <c r="E86" s="147"/>
      <c r="F86" s="147"/>
      <c r="G86" s="147"/>
      <c r="H86" s="147"/>
      <c r="I86" s="147"/>
      <c r="J86" s="147"/>
      <c r="K86" s="32">
        <v>0.39583333333333331</v>
      </c>
      <c r="L86" s="150"/>
      <c r="M86" s="150"/>
      <c r="N86" s="150"/>
      <c r="O86" s="138"/>
      <c r="P86" s="138"/>
      <c r="Q86" s="138"/>
      <c r="R86" s="138"/>
      <c r="S86" s="139"/>
      <c r="T86" s="139"/>
      <c r="U86" s="139"/>
      <c r="V86" s="139"/>
      <c r="W86" s="137"/>
      <c r="X86" s="137"/>
      <c r="Y86" s="137"/>
      <c r="Z86" s="32">
        <v>0.39583333333333331</v>
      </c>
    </row>
    <row r="87" spans="1:26" x14ac:dyDescent="0.2">
      <c r="A87" s="32">
        <v>0.41666666666666669</v>
      </c>
      <c r="B87" s="151"/>
      <c r="C87" s="147"/>
      <c r="D87" s="147"/>
      <c r="E87" s="147"/>
      <c r="F87" s="147"/>
      <c r="G87" s="147"/>
      <c r="H87" s="147"/>
      <c r="I87" s="147"/>
      <c r="J87" s="147"/>
      <c r="K87" s="32">
        <v>0.41666666666666669</v>
      </c>
      <c r="L87" s="150"/>
      <c r="M87" s="150"/>
      <c r="N87" s="150"/>
      <c r="O87" s="138"/>
      <c r="P87" s="138"/>
      <c r="Q87" s="138"/>
      <c r="R87" s="138"/>
      <c r="S87" s="139"/>
      <c r="T87" s="139"/>
      <c r="U87" s="139"/>
      <c r="V87" s="139"/>
      <c r="W87" s="137"/>
      <c r="X87" s="137"/>
      <c r="Y87" s="137"/>
      <c r="Z87" s="32">
        <v>0.41666666666666669</v>
      </c>
    </row>
    <row r="88" spans="1:26" x14ac:dyDescent="0.2">
      <c r="A88" s="32">
        <v>0.4375</v>
      </c>
      <c r="B88" s="151"/>
      <c r="C88" s="147"/>
      <c r="D88" s="147"/>
      <c r="E88" s="147"/>
      <c r="F88" s="147"/>
      <c r="G88" s="147"/>
      <c r="H88" s="147"/>
      <c r="I88" s="147"/>
      <c r="J88" s="147"/>
      <c r="K88" s="32">
        <v>0.4375</v>
      </c>
      <c r="L88" s="150"/>
      <c r="M88" s="150"/>
      <c r="N88" s="150"/>
      <c r="O88" s="138"/>
      <c r="P88" s="138"/>
      <c r="Q88" s="138"/>
      <c r="R88" s="138"/>
      <c r="S88" s="139"/>
      <c r="T88" s="139"/>
      <c r="U88" s="139"/>
      <c r="V88" s="139"/>
      <c r="W88" s="137"/>
      <c r="X88" s="137"/>
      <c r="Y88" s="137"/>
      <c r="Z88" s="32">
        <v>0.4375</v>
      </c>
    </row>
    <row r="89" spans="1:26" x14ac:dyDescent="0.2">
      <c r="A89" s="32">
        <v>0.45833333333333331</v>
      </c>
      <c r="B89" s="151"/>
      <c r="C89" s="147"/>
      <c r="D89" s="147"/>
      <c r="E89" s="147"/>
      <c r="F89" s="147"/>
      <c r="G89" s="147"/>
      <c r="H89" s="147"/>
      <c r="I89" s="147"/>
      <c r="J89" s="147"/>
      <c r="K89" s="32">
        <v>0.45833333333333331</v>
      </c>
      <c r="L89" s="150"/>
      <c r="M89" s="150"/>
      <c r="N89" s="150"/>
      <c r="O89" s="138"/>
      <c r="P89" s="138"/>
      <c r="Q89" s="138"/>
      <c r="R89" s="138"/>
      <c r="S89" s="139"/>
      <c r="T89" s="139"/>
      <c r="U89" s="139"/>
      <c r="V89" s="139"/>
      <c r="W89" s="137"/>
      <c r="X89" s="137"/>
      <c r="Y89" s="137"/>
      <c r="Z89" s="32">
        <v>0.45833333333333331</v>
      </c>
    </row>
    <row r="90" spans="1:26" x14ac:dyDescent="0.2">
      <c r="A90" s="32">
        <v>0.47916666666666669</v>
      </c>
      <c r="B90" s="151"/>
      <c r="C90" s="147"/>
      <c r="D90" s="147"/>
      <c r="E90" s="147"/>
      <c r="F90" s="147"/>
      <c r="G90" s="147"/>
      <c r="H90" s="147"/>
      <c r="I90" s="147"/>
      <c r="J90" s="147"/>
      <c r="K90" s="32">
        <v>0.47916666666666669</v>
      </c>
      <c r="L90" s="150"/>
      <c r="M90" s="150"/>
      <c r="N90" s="150"/>
      <c r="O90" s="138"/>
      <c r="P90" s="138"/>
      <c r="Q90" s="138"/>
      <c r="R90" s="138"/>
      <c r="S90" s="139"/>
      <c r="T90" s="139"/>
      <c r="U90" s="139"/>
      <c r="V90" s="139"/>
      <c r="W90" s="137"/>
      <c r="X90" s="137"/>
      <c r="Y90" s="137"/>
      <c r="Z90" s="32">
        <v>0.47916666666666669</v>
      </c>
    </row>
    <row r="91" spans="1:26" x14ac:dyDescent="0.2">
      <c r="A91" s="32">
        <v>0.5</v>
      </c>
      <c r="B91" s="32"/>
      <c r="C91" s="147"/>
      <c r="D91" s="147"/>
      <c r="E91" s="147"/>
      <c r="F91" s="147"/>
      <c r="G91" s="147"/>
      <c r="H91" s="147"/>
      <c r="I91" s="147"/>
      <c r="J91" s="147"/>
      <c r="K91" s="32">
        <v>0.5</v>
      </c>
      <c r="L91" s="150"/>
      <c r="M91" s="150"/>
      <c r="N91" s="150"/>
      <c r="O91" s="138"/>
      <c r="P91" s="138"/>
      <c r="Q91" s="138"/>
      <c r="R91" s="138"/>
      <c r="S91" s="139" t="s">
        <v>19</v>
      </c>
      <c r="T91" s="139"/>
      <c r="U91" s="139"/>
      <c r="V91" s="139"/>
      <c r="W91" s="137"/>
      <c r="X91" s="137"/>
      <c r="Y91" s="137"/>
      <c r="Z91" s="32">
        <v>0.5</v>
      </c>
    </row>
    <row r="92" spans="1:26" x14ac:dyDescent="0.2">
      <c r="A92" s="32">
        <v>0.52083333333333337</v>
      </c>
      <c r="B92" s="32"/>
      <c r="C92" s="147"/>
      <c r="D92" s="147"/>
      <c r="E92" s="147"/>
      <c r="F92" s="147"/>
      <c r="G92" s="147"/>
      <c r="H92" s="147"/>
      <c r="I92" s="147"/>
      <c r="J92" s="147"/>
      <c r="K92" s="32">
        <v>0.52083333333333337</v>
      </c>
      <c r="L92" s="150"/>
      <c r="M92" s="150"/>
      <c r="N92" s="150"/>
      <c r="O92" s="138"/>
      <c r="P92" s="138"/>
      <c r="Q92" s="138"/>
      <c r="R92" s="138"/>
      <c r="S92" s="139"/>
      <c r="T92" s="139"/>
      <c r="U92" s="139"/>
      <c r="V92" s="139"/>
      <c r="W92" s="137"/>
      <c r="X92" s="137"/>
      <c r="Y92" s="137"/>
      <c r="Z92" s="32">
        <v>0.52083333333333337</v>
      </c>
    </row>
    <row r="93" spans="1:26" x14ac:dyDescent="0.2">
      <c r="A93" s="32">
        <v>0.54166666666666663</v>
      </c>
      <c r="B93" s="33"/>
      <c r="C93" s="147"/>
      <c r="D93" s="147"/>
      <c r="E93" s="147"/>
      <c r="F93" s="147"/>
      <c r="G93" s="147"/>
      <c r="H93" s="147"/>
      <c r="I93" s="147"/>
      <c r="J93" s="147"/>
      <c r="K93" s="32">
        <v>0.54166666666666663</v>
      </c>
      <c r="L93" s="150"/>
      <c r="M93" s="150"/>
      <c r="N93" s="150"/>
      <c r="O93" s="138"/>
      <c r="P93" s="138"/>
      <c r="Q93" s="138"/>
      <c r="R93" s="138"/>
      <c r="S93" s="139"/>
      <c r="T93" s="139"/>
      <c r="U93" s="139"/>
      <c r="V93" s="139"/>
      <c r="W93" s="137"/>
      <c r="X93" s="137"/>
      <c r="Y93" s="137"/>
      <c r="Z93" s="32">
        <v>0.54166666666666663</v>
      </c>
    </row>
    <row r="94" spans="1:26" s="36" customFormat="1" ht="17" customHeight="1" x14ac:dyDescent="0.2">
      <c r="A94" s="32">
        <v>0.5625</v>
      </c>
      <c r="B94" s="146">
        <f>COUNTA(C94:J95,O94:R95,S94:V95,W94:Y95,L94:N95)</f>
        <v>14</v>
      </c>
      <c r="C94" s="147" t="s">
        <v>264</v>
      </c>
      <c r="D94" s="147" t="s">
        <v>231</v>
      </c>
      <c r="E94" s="147" t="s">
        <v>244</v>
      </c>
      <c r="F94" s="147" t="s">
        <v>218</v>
      </c>
      <c r="G94" s="147" t="s">
        <v>245</v>
      </c>
      <c r="H94" s="147"/>
      <c r="I94" s="147" t="s">
        <v>217</v>
      </c>
      <c r="J94" s="147" t="s">
        <v>275</v>
      </c>
      <c r="K94" s="32">
        <v>0.5625</v>
      </c>
      <c r="L94" s="162"/>
      <c r="M94" s="162"/>
      <c r="N94" s="162" t="s">
        <v>280</v>
      </c>
      <c r="O94" s="133"/>
      <c r="P94" s="133" t="s">
        <v>305</v>
      </c>
      <c r="Q94" s="133" t="s">
        <v>243</v>
      </c>
      <c r="R94" s="133" t="s">
        <v>308</v>
      </c>
      <c r="S94" s="139"/>
      <c r="T94" s="139"/>
      <c r="U94" s="139"/>
      <c r="V94" s="139"/>
      <c r="W94" s="137" t="s">
        <v>262</v>
      </c>
      <c r="X94" s="137" t="s">
        <v>247</v>
      </c>
      <c r="Y94" s="137" t="s">
        <v>230</v>
      </c>
      <c r="Z94" s="32">
        <v>0.5625</v>
      </c>
    </row>
    <row r="95" spans="1:26" s="36" customFormat="1" ht="17" customHeight="1" x14ac:dyDescent="0.2">
      <c r="A95" s="32">
        <v>0.58333333333333337</v>
      </c>
      <c r="B95" s="146"/>
      <c r="C95" s="147"/>
      <c r="D95" s="147"/>
      <c r="E95" s="147"/>
      <c r="F95" s="147"/>
      <c r="G95" s="147"/>
      <c r="H95" s="147"/>
      <c r="I95" s="147"/>
      <c r="J95" s="147"/>
      <c r="K95" s="32">
        <v>0.58333333333333337</v>
      </c>
      <c r="L95" s="162"/>
      <c r="M95" s="162"/>
      <c r="N95" s="162"/>
      <c r="O95" s="134"/>
      <c r="P95" s="134"/>
      <c r="Q95" s="134"/>
      <c r="R95" s="134"/>
      <c r="S95" s="139"/>
      <c r="T95" s="139"/>
      <c r="U95" s="139"/>
      <c r="V95" s="139"/>
      <c r="W95" s="137"/>
      <c r="X95" s="137"/>
      <c r="Y95" s="137"/>
      <c r="Z95" s="32">
        <v>0.58333333333333337</v>
      </c>
    </row>
    <row r="96" spans="1:26" s="36" customFormat="1" x14ac:dyDescent="0.2">
      <c r="A96" s="32">
        <v>0.60416666666666663</v>
      </c>
      <c r="B96" s="33"/>
      <c r="C96" s="46"/>
      <c r="D96" s="46"/>
      <c r="E96" s="46"/>
      <c r="F96" s="46"/>
      <c r="G96" s="46"/>
      <c r="H96" s="46"/>
      <c r="I96" s="46"/>
      <c r="J96" s="46"/>
      <c r="K96" s="32">
        <v>0.60416666666666663</v>
      </c>
      <c r="L96" s="34"/>
      <c r="M96" s="34"/>
      <c r="N96" s="34"/>
      <c r="O96" s="47"/>
      <c r="P96" s="47"/>
      <c r="Q96" s="47"/>
      <c r="R96" s="47"/>
      <c r="S96" s="34"/>
      <c r="T96" s="34"/>
      <c r="U96" s="34"/>
      <c r="V96" s="34"/>
      <c r="W96" s="48"/>
      <c r="X96" s="48"/>
      <c r="Y96" s="48"/>
      <c r="Z96" s="32">
        <v>0.60416666666666663</v>
      </c>
    </row>
    <row r="97" spans="1:26" s="36" customFormat="1" ht="17" customHeight="1" x14ac:dyDescent="0.2">
      <c r="A97" s="32">
        <v>0.625</v>
      </c>
      <c r="B97" s="146">
        <f>COUNTA(C97:J98,O97:R98,S97:V98,W97:Y98,L97:N98)</f>
        <v>14</v>
      </c>
      <c r="C97" s="186" t="s">
        <v>264</v>
      </c>
      <c r="D97" s="186" t="s">
        <v>231</v>
      </c>
      <c r="E97" s="147" t="s">
        <v>244</v>
      </c>
      <c r="F97" s="147" t="s">
        <v>218</v>
      </c>
      <c r="G97" s="148" t="s">
        <v>254</v>
      </c>
      <c r="H97" s="147" t="s">
        <v>285</v>
      </c>
      <c r="I97" s="147" t="s">
        <v>217</v>
      </c>
      <c r="J97" s="147" t="s">
        <v>275</v>
      </c>
      <c r="K97" s="32">
        <v>0.625</v>
      </c>
      <c r="L97" s="162"/>
      <c r="M97" s="162"/>
      <c r="N97" s="162" t="s">
        <v>280</v>
      </c>
      <c r="O97" s="133" t="s">
        <v>302</v>
      </c>
      <c r="P97" s="133" t="s">
        <v>248</v>
      </c>
      <c r="Q97" s="133" t="s">
        <v>305</v>
      </c>
      <c r="R97" s="133" t="s">
        <v>308</v>
      </c>
      <c r="S97" s="139"/>
      <c r="T97" s="139"/>
      <c r="U97" s="139"/>
      <c r="V97" s="139"/>
      <c r="W97" s="137"/>
      <c r="X97" s="137"/>
      <c r="Y97" s="137" t="s">
        <v>230</v>
      </c>
      <c r="Z97" s="32">
        <v>0.625</v>
      </c>
    </row>
    <row r="98" spans="1:26" s="36" customFormat="1" ht="17" customHeight="1" x14ac:dyDescent="0.2">
      <c r="A98" s="32">
        <v>0.64583333333333337</v>
      </c>
      <c r="B98" s="146"/>
      <c r="C98" s="187"/>
      <c r="D98" s="187"/>
      <c r="E98" s="147"/>
      <c r="F98" s="147"/>
      <c r="G98" s="152"/>
      <c r="H98" s="147"/>
      <c r="I98" s="147"/>
      <c r="J98" s="147"/>
      <c r="K98" s="32">
        <v>0.64583333333333337</v>
      </c>
      <c r="L98" s="162"/>
      <c r="M98" s="162"/>
      <c r="N98" s="162"/>
      <c r="O98" s="134"/>
      <c r="P98" s="134"/>
      <c r="Q98" s="134"/>
      <c r="R98" s="134"/>
      <c r="S98" s="139"/>
      <c r="T98" s="139"/>
      <c r="U98" s="139"/>
      <c r="V98" s="139"/>
      <c r="W98" s="137"/>
      <c r="X98" s="137"/>
      <c r="Y98" s="137"/>
      <c r="Z98" s="32">
        <v>0.64583333333333337</v>
      </c>
    </row>
    <row r="99" spans="1:26" s="36" customFormat="1" x14ac:dyDescent="0.2">
      <c r="A99" s="32">
        <v>0.66666666666666663</v>
      </c>
      <c r="B99" s="33"/>
      <c r="C99" s="46"/>
      <c r="D99" s="46"/>
      <c r="E99" s="46"/>
      <c r="F99" s="46"/>
      <c r="G99" s="152"/>
      <c r="H99" s="46"/>
      <c r="I99" s="46"/>
      <c r="J99" s="46"/>
      <c r="K99" s="32">
        <v>0.66666666666666663</v>
      </c>
      <c r="L99" s="34"/>
      <c r="M99" s="34"/>
      <c r="N99" s="34"/>
      <c r="O99" s="47"/>
      <c r="P99" s="47"/>
      <c r="Q99" s="47"/>
      <c r="R99" s="47"/>
      <c r="S99" s="34"/>
      <c r="T99" s="34"/>
      <c r="U99" s="34"/>
      <c r="V99" s="34"/>
      <c r="W99" s="48"/>
      <c r="X99" s="48"/>
      <c r="Y99" s="48"/>
      <c r="Z99" s="32">
        <v>0.66666666666666663</v>
      </c>
    </row>
    <row r="100" spans="1:26" s="36" customFormat="1" ht="17" customHeight="1" x14ac:dyDescent="0.2">
      <c r="A100" s="32">
        <v>0.6875</v>
      </c>
      <c r="B100" s="146">
        <f>COUNTA(C100:J101,O100:R101,S100:V101,W100:Y101,L100:N101)</f>
        <v>14</v>
      </c>
      <c r="C100" s="186" t="s">
        <v>264</v>
      </c>
      <c r="D100" s="147" t="s">
        <v>245</v>
      </c>
      <c r="E100" s="147" t="s">
        <v>244</v>
      </c>
      <c r="F100" s="147" t="s">
        <v>218</v>
      </c>
      <c r="G100" s="152"/>
      <c r="H100" s="186" t="s">
        <v>285</v>
      </c>
      <c r="I100" s="147"/>
      <c r="J100" s="147" t="s">
        <v>275</v>
      </c>
      <c r="K100" s="32">
        <v>0.6875</v>
      </c>
      <c r="L100" s="162"/>
      <c r="M100" s="162"/>
      <c r="N100" s="162" t="s">
        <v>280</v>
      </c>
      <c r="O100" s="133" t="s">
        <v>302</v>
      </c>
      <c r="P100" s="133" t="s">
        <v>248</v>
      </c>
      <c r="Q100" s="133" t="s">
        <v>246</v>
      </c>
      <c r="R100" s="133" t="s">
        <v>308</v>
      </c>
      <c r="S100" s="139"/>
      <c r="T100" s="139"/>
      <c r="U100" s="139"/>
      <c r="V100" s="139"/>
      <c r="W100" s="137" t="s">
        <v>262</v>
      </c>
      <c r="X100" s="137" t="s">
        <v>247</v>
      </c>
      <c r="Y100" s="137" t="s">
        <v>305</v>
      </c>
      <c r="Z100" s="32">
        <v>0.6875</v>
      </c>
    </row>
    <row r="101" spans="1:26" s="36" customFormat="1" ht="17" customHeight="1" x14ac:dyDescent="0.2">
      <c r="A101" s="32">
        <v>0.70833333333333337</v>
      </c>
      <c r="B101" s="146"/>
      <c r="C101" s="187"/>
      <c r="D101" s="147"/>
      <c r="E101" s="147"/>
      <c r="F101" s="147"/>
      <c r="G101" s="149"/>
      <c r="H101" s="187"/>
      <c r="I101" s="147"/>
      <c r="J101" s="147"/>
      <c r="K101" s="32">
        <v>0.70833333333333337</v>
      </c>
      <c r="L101" s="162"/>
      <c r="M101" s="162"/>
      <c r="N101" s="162"/>
      <c r="O101" s="134"/>
      <c r="P101" s="134"/>
      <c r="Q101" s="134"/>
      <c r="R101" s="134"/>
      <c r="S101" s="139"/>
      <c r="T101" s="139"/>
      <c r="U101" s="139"/>
      <c r="V101" s="139"/>
      <c r="W101" s="137"/>
      <c r="X101" s="137"/>
      <c r="Y101" s="137"/>
      <c r="Z101" s="32">
        <v>0.70833333333333337</v>
      </c>
    </row>
    <row r="102" spans="1:26" s="36" customFormat="1" x14ac:dyDescent="0.2">
      <c r="A102" s="32">
        <v>0.72916666666666663</v>
      </c>
      <c r="B102" s="33"/>
      <c r="C102" s="147"/>
      <c r="D102" s="147"/>
      <c r="E102" s="147"/>
      <c r="F102" s="147"/>
      <c r="G102" s="147"/>
      <c r="H102" s="147"/>
      <c r="I102" s="147"/>
      <c r="J102" s="147"/>
      <c r="K102" s="32">
        <v>0.75</v>
      </c>
      <c r="L102" s="63"/>
      <c r="M102" s="63"/>
      <c r="N102" s="63"/>
      <c r="O102" s="138"/>
      <c r="P102" s="138"/>
      <c r="Q102" s="138"/>
      <c r="R102" s="138"/>
      <c r="S102" s="139" t="s">
        <v>60</v>
      </c>
      <c r="T102" s="139"/>
      <c r="U102" s="139"/>
      <c r="V102" s="139"/>
      <c r="W102" s="137"/>
      <c r="X102" s="137"/>
      <c r="Y102" s="137"/>
      <c r="Z102" s="32">
        <v>0.75</v>
      </c>
    </row>
    <row r="103" spans="1:26" s="36" customFormat="1" x14ac:dyDescent="0.2">
      <c r="A103" s="32">
        <v>0.75</v>
      </c>
      <c r="B103" s="33"/>
      <c r="C103" s="147"/>
      <c r="D103" s="147"/>
      <c r="E103" s="147"/>
      <c r="F103" s="147"/>
      <c r="G103" s="147"/>
      <c r="H103" s="147"/>
      <c r="I103" s="147"/>
      <c r="J103" s="147"/>
      <c r="K103" s="32">
        <v>0.77083333333333337</v>
      </c>
      <c r="L103" s="189"/>
      <c r="M103" s="189"/>
      <c r="N103" s="189"/>
      <c r="O103" s="138"/>
      <c r="P103" s="138"/>
      <c r="Q103" s="138"/>
      <c r="R103" s="138"/>
      <c r="S103" s="139"/>
      <c r="T103" s="139"/>
      <c r="U103" s="139"/>
      <c r="V103" s="139"/>
      <c r="W103" s="137"/>
      <c r="X103" s="137"/>
      <c r="Y103" s="137"/>
      <c r="Z103" s="32">
        <v>0.77083333333333337</v>
      </c>
    </row>
    <row r="104" spans="1:26" s="36" customFormat="1" x14ac:dyDescent="0.2">
      <c r="A104" s="32">
        <v>0.77083333333333337</v>
      </c>
      <c r="B104" s="33"/>
      <c r="C104" s="147"/>
      <c r="D104" s="147"/>
      <c r="E104" s="147"/>
      <c r="F104" s="147"/>
      <c r="G104" s="147"/>
      <c r="H104" s="147"/>
      <c r="I104" s="147"/>
      <c r="J104" s="147"/>
      <c r="K104" s="32">
        <v>0.79166666666666663</v>
      </c>
      <c r="L104" s="190"/>
      <c r="M104" s="190"/>
      <c r="N104" s="190"/>
      <c r="O104" s="138"/>
      <c r="P104" s="138"/>
      <c r="Q104" s="138"/>
      <c r="R104" s="138"/>
      <c r="S104" s="139"/>
      <c r="T104" s="139"/>
      <c r="U104" s="139"/>
      <c r="V104" s="139"/>
      <c r="W104" s="137"/>
      <c r="X104" s="137"/>
      <c r="Y104" s="137"/>
      <c r="Z104" s="32">
        <v>0.79166666666666663</v>
      </c>
    </row>
    <row r="105" spans="1:26" s="36" customFormat="1" x14ac:dyDescent="0.2">
      <c r="A105" s="32">
        <v>0.79166666666666663</v>
      </c>
      <c r="B105" s="33"/>
      <c r="C105" s="148" t="s">
        <v>68</v>
      </c>
      <c r="D105" s="148" t="s">
        <v>69</v>
      </c>
      <c r="E105" s="148" t="s">
        <v>296</v>
      </c>
      <c r="F105" s="148" t="s">
        <v>68</v>
      </c>
      <c r="G105" s="148"/>
      <c r="H105" s="148"/>
      <c r="I105" s="148" t="s">
        <v>68</v>
      </c>
      <c r="J105" s="148"/>
      <c r="K105" s="32">
        <v>0.8125</v>
      </c>
      <c r="L105" s="162"/>
      <c r="M105" s="162"/>
      <c r="N105" s="162"/>
      <c r="O105" s="133"/>
      <c r="P105" s="133"/>
      <c r="Q105" s="133"/>
      <c r="R105" s="133"/>
      <c r="S105" s="140"/>
      <c r="T105" s="140" t="s">
        <v>69</v>
      </c>
      <c r="U105" s="140" t="s">
        <v>67</v>
      </c>
      <c r="V105" s="140"/>
      <c r="W105" s="49"/>
      <c r="X105" s="143"/>
      <c r="Y105" s="143"/>
      <c r="Z105" s="32">
        <v>0.8125</v>
      </c>
    </row>
    <row r="106" spans="1:26" s="36" customFormat="1" x14ac:dyDescent="0.2">
      <c r="A106" s="32">
        <v>0.8125</v>
      </c>
      <c r="B106" s="33"/>
      <c r="C106" s="152"/>
      <c r="D106" s="152"/>
      <c r="E106" s="152"/>
      <c r="F106" s="152"/>
      <c r="G106" s="152"/>
      <c r="H106" s="152"/>
      <c r="I106" s="152"/>
      <c r="J106" s="152"/>
      <c r="K106" s="32">
        <v>0.83333333333333337</v>
      </c>
      <c r="L106" s="162"/>
      <c r="M106" s="162"/>
      <c r="N106" s="162"/>
      <c r="O106" s="161"/>
      <c r="P106" s="161"/>
      <c r="Q106" s="161"/>
      <c r="R106" s="161"/>
      <c r="S106" s="141"/>
      <c r="T106" s="141"/>
      <c r="U106" s="141"/>
      <c r="V106" s="141"/>
      <c r="W106" s="50"/>
      <c r="X106" s="144"/>
      <c r="Y106" s="144"/>
      <c r="Z106" s="32">
        <v>0.83333333333333337</v>
      </c>
    </row>
    <row r="107" spans="1:26" s="36" customFormat="1" x14ac:dyDescent="0.2">
      <c r="A107" s="32">
        <v>0.83333333333333337</v>
      </c>
      <c r="B107" s="33"/>
      <c r="C107" s="152"/>
      <c r="D107" s="152"/>
      <c r="E107" s="152"/>
      <c r="F107" s="152"/>
      <c r="G107" s="152"/>
      <c r="H107" s="152"/>
      <c r="I107" s="152"/>
      <c r="J107" s="152"/>
      <c r="K107" s="32">
        <v>0.85416666666666663</v>
      </c>
      <c r="L107" s="162"/>
      <c r="M107" s="162"/>
      <c r="N107" s="162"/>
      <c r="O107" s="161"/>
      <c r="P107" s="161"/>
      <c r="Q107" s="161"/>
      <c r="R107" s="161"/>
      <c r="S107" s="141"/>
      <c r="T107" s="141"/>
      <c r="U107" s="141"/>
      <c r="V107" s="141"/>
      <c r="W107" s="50"/>
      <c r="X107" s="144"/>
      <c r="Y107" s="144"/>
      <c r="Z107" s="32">
        <v>0.85416666666666663</v>
      </c>
    </row>
    <row r="108" spans="1:26" s="36" customFormat="1" x14ac:dyDescent="0.2">
      <c r="A108" s="32">
        <v>0.85416666666666663</v>
      </c>
      <c r="B108" s="33"/>
      <c r="C108" s="152"/>
      <c r="D108" s="152"/>
      <c r="E108" s="152"/>
      <c r="F108" s="152"/>
      <c r="G108" s="152"/>
      <c r="H108" s="152"/>
      <c r="I108" s="152"/>
      <c r="J108" s="152"/>
      <c r="K108" s="32">
        <v>0.875</v>
      </c>
      <c r="L108" s="162"/>
      <c r="M108" s="162"/>
      <c r="N108" s="162"/>
      <c r="O108" s="161"/>
      <c r="P108" s="161"/>
      <c r="Q108" s="161"/>
      <c r="R108" s="161"/>
      <c r="S108" s="141"/>
      <c r="T108" s="141"/>
      <c r="U108" s="141"/>
      <c r="V108" s="141"/>
      <c r="W108" s="50"/>
      <c r="X108" s="144"/>
      <c r="Y108" s="144"/>
      <c r="Z108" s="32">
        <v>0.875</v>
      </c>
    </row>
    <row r="109" spans="1:26" s="36" customFormat="1" x14ac:dyDescent="0.2">
      <c r="A109" s="32">
        <v>0.875</v>
      </c>
      <c r="B109" s="33"/>
      <c r="C109" s="152"/>
      <c r="D109" s="152"/>
      <c r="E109" s="152"/>
      <c r="F109" s="152"/>
      <c r="G109" s="152"/>
      <c r="H109" s="152"/>
      <c r="I109" s="152"/>
      <c r="J109" s="152"/>
      <c r="K109" s="32">
        <v>0.89583333333333337</v>
      </c>
      <c r="L109" s="162"/>
      <c r="M109" s="162"/>
      <c r="N109" s="162"/>
      <c r="O109" s="161"/>
      <c r="P109" s="161"/>
      <c r="Q109" s="161"/>
      <c r="R109" s="161"/>
      <c r="S109" s="141"/>
      <c r="T109" s="141"/>
      <c r="U109" s="141"/>
      <c r="V109" s="141"/>
      <c r="W109" s="50"/>
      <c r="X109" s="144"/>
      <c r="Y109" s="144"/>
      <c r="Z109" s="32">
        <v>0.89583333333333337</v>
      </c>
    </row>
    <row r="110" spans="1:26" s="36" customFormat="1" x14ac:dyDescent="0.2">
      <c r="A110" s="32">
        <v>0.89583333333333337</v>
      </c>
      <c r="B110" s="33"/>
      <c r="C110" s="149"/>
      <c r="D110" s="149"/>
      <c r="E110" s="149"/>
      <c r="F110" s="149"/>
      <c r="G110" s="149"/>
      <c r="H110" s="149"/>
      <c r="I110" s="149"/>
      <c r="J110" s="149"/>
      <c r="K110" s="32">
        <v>0.91666666666666663</v>
      </c>
      <c r="L110" s="162"/>
      <c r="M110" s="162"/>
      <c r="N110" s="162"/>
      <c r="O110" s="134"/>
      <c r="P110" s="134"/>
      <c r="Q110" s="134"/>
      <c r="R110" s="134"/>
      <c r="S110" s="142"/>
      <c r="T110" s="142"/>
      <c r="U110" s="142"/>
      <c r="V110" s="142"/>
      <c r="W110" s="51"/>
      <c r="X110" s="145"/>
      <c r="Y110" s="145"/>
      <c r="Z110" s="32">
        <v>0.91666666666666663</v>
      </c>
    </row>
    <row r="111" spans="1:26" s="36" customFormat="1" x14ac:dyDescent="0.2">
      <c r="A111" s="32">
        <v>0.91666666666666663</v>
      </c>
      <c r="B111" s="33"/>
      <c r="C111" s="148"/>
      <c r="D111" s="148"/>
      <c r="E111" s="148"/>
      <c r="F111" s="148"/>
      <c r="G111" s="148"/>
      <c r="H111" s="148"/>
      <c r="I111" s="148"/>
      <c r="J111" s="148"/>
      <c r="K111" s="32">
        <v>0.9375</v>
      </c>
      <c r="L111" s="150"/>
      <c r="M111" s="150"/>
      <c r="N111" s="150"/>
      <c r="O111" s="133"/>
      <c r="P111" s="133"/>
      <c r="Q111" s="133"/>
      <c r="R111" s="133"/>
      <c r="S111" s="140"/>
      <c r="T111" s="140"/>
      <c r="U111" s="140"/>
      <c r="V111" s="140"/>
      <c r="W111" s="143"/>
      <c r="X111" s="143"/>
      <c r="Y111" s="143"/>
      <c r="Z111" s="32">
        <v>0.9375</v>
      </c>
    </row>
    <row r="112" spans="1:26" s="36" customFormat="1" x14ac:dyDescent="0.2">
      <c r="A112" s="32">
        <v>0.9375</v>
      </c>
      <c r="B112" s="33"/>
      <c r="C112" s="152"/>
      <c r="D112" s="152"/>
      <c r="E112" s="152"/>
      <c r="F112" s="152"/>
      <c r="G112" s="152"/>
      <c r="H112" s="152"/>
      <c r="I112" s="152"/>
      <c r="J112" s="152"/>
      <c r="K112" s="32">
        <v>0.95833333333333337</v>
      </c>
      <c r="L112" s="150"/>
      <c r="M112" s="150"/>
      <c r="N112" s="150"/>
      <c r="O112" s="161"/>
      <c r="P112" s="161"/>
      <c r="Q112" s="161"/>
      <c r="R112" s="161"/>
      <c r="S112" s="141"/>
      <c r="T112" s="141"/>
      <c r="U112" s="141"/>
      <c r="V112" s="141"/>
      <c r="W112" s="144"/>
      <c r="X112" s="144"/>
      <c r="Y112" s="144"/>
      <c r="Z112" s="32">
        <v>0.95833333333333337</v>
      </c>
    </row>
    <row r="113" spans="1:131" s="36" customFormat="1" x14ac:dyDescent="0.2">
      <c r="A113" s="32">
        <v>0.95833333333333337</v>
      </c>
      <c r="B113" s="33"/>
      <c r="C113" s="152"/>
      <c r="D113" s="152"/>
      <c r="E113" s="152"/>
      <c r="F113" s="152"/>
      <c r="G113" s="152"/>
      <c r="H113" s="152"/>
      <c r="I113" s="152"/>
      <c r="J113" s="152"/>
      <c r="K113" s="32">
        <v>0.97916666666666663</v>
      </c>
      <c r="L113" s="150"/>
      <c r="M113" s="150"/>
      <c r="N113" s="150"/>
      <c r="O113" s="161"/>
      <c r="P113" s="161"/>
      <c r="Q113" s="161"/>
      <c r="R113" s="161"/>
      <c r="S113" s="141"/>
      <c r="T113" s="141"/>
      <c r="U113" s="141"/>
      <c r="V113" s="141"/>
      <c r="W113" s="144"/>
      <c r="X113" s="144"/>
      <c r="Y113" s="144"/>
      <c r="Z113" s="32">
        <v>0.97916666666666663</v>
      </c>
    </row>
    <row r="114" spans="1:131" s="36" customFormat="1" x14ac:dyDescent="0.2">
      <c r="A114" s="32">
        <v>0.97916666666666663</v>
      </c>
      <c r="B114" s="33"/>
      <c r="C114" s="152"/>
      <c r="D114" s="152"/>
      <c r="E114" s="152"/>
      <c r="F114" s="152"/>
      <c r="G114" s="152"/>
      <c r="H114" s="152"/>
      <c r="I114" s="152"/>
      <c r="J114" s="152"/>
      <c r="K114" s="32">
        <v>0</v>
      </c>
      <c r="L114" s="150"/>
      <c r="M114" s="150"/>
      <c r="N114" s="150"/>
      <c r="O114" s="161"/>
      <c r="P114" s="161"/>
      <c r="Q114" s="161"/>
      <c r="R114" s="161"/>
      <c r="S114" s="141"/>
      <c r="T114" s="141"/>
      <c r="U114" s="141"/>
      <c r="V114" s="141"/>
      <c r="W114" s="144"/>
      <c r="X114" s="144"/>
      <c r="Y114" s="144"/>
      <c r="Z114" s="32">
        <v>0</v>
      </c>
    </row>
    <row r="115" spans="1:131" s="36" customFormat="1" x14ac:dyDescent="0.2">
      <c r="A115" s="32">
        <v>0</v>
      </c>
      <c r="B115" s="33"/>
      <c r="C115" s="152"/>
      <c r="D115" s="152"/>
      <c r="E115" s="152"/>
      <c r="F115" s="152"/>
      <c r="G115" s="152"/>
      <c r="H115" s="152"/>
      <c r="I115" s="152"/>
      <c r="J115" s="152"/>
      <c r="K115" s="32">
        <v>2.0833333333333332E-2</v>
      </c>
      <c r="L115" s="150"/>
      <c r="M115" s="150"/>
      <c r="N115" s="150"/>
      <c r="O115" s="161"/>
      <c r="P115" s="161"/>
      <c r="Q115" s="161"/>
      <c r="R115" s="161"/>
      <c r="S115" s="141"/>
      <c r="T115" s="141"/>
      <c r="U115" s="141"/>
      <c r="V115" s="141"/>
      <c r="W115" s="144"/>
      <c r="X115" s="144"/>
      <c r="Y115" s="144"/>
      <c r="Z115" s="32">
        <v>2.0833333333333332E-2</v>
      </c>
    </row>
    <row r="116" spans="1:131" s="36" customFormat="1" x14ac:dyDescent="0.2">
      <c r="A116" s="32">
        <v>2.0833333333333332E-2</v>
      </c>
      <c r="B116" s="33"/>
      <c r="C116" s="149"/>
      <c r="D116" s="149"/>
      <c r="E116" s="149"/>
      <c r="F116" s="149"/>
      <c r="G116" s="149"/>
      <c r="H116" s="149"/>
      <c r="I116" s="149"/>
      <c r="J116" s="149"/>
      <c r="K116" s="32"/>
      <c r="L116" s="150"/>
      <c r="M116" s="150"/>
      <c r="N116" s="150"/>
      <c r="O116" s="134"/>
      <c r="P116" s="134"/>
      <c r="Q116" s="134"/>
      <c r="R116" s="134"/>
      <c r="S116" s="142"/>
      <c r="T116" s="142"/>
      <c r="U116" s="142"/>
      <c r="V116" s="142"/>
      <c r="W116" s="145"/>
      <c r="X116" s="145"/>
      <c r="Y116" s="145"/>
      <c r="Z116" s="32"/>
    </row>
    <row r="117" spans="1:131" s="36" customFormat="1" x14ac:dyDescent="0.2"/>
    <row r="118" spans="1:131" s="36" customFormat="1" x14ac:dyDescent="0.2">
      <c r="A118" s="35"/>
      <c r="B118" s="35"/>
      <c r="C118" s="188" t="s">
        <v>3</v>
      </c>
      <c r="D118" s="188"/>
      <c r="E118" s="188"/>
      <c r="F118" s="188"/>
      <c r="G118" s="188"/>
      <c r="H118" s="188"/>
      <c r="I118" s="188"/>
      <c r="J118" s="188"/>
      <c r="K118" s="188" t="str">
        <f>C118</f>
        <v>Wednesday</v>
      </c>
      <c r="L118" s="188"/>
      <c r="M118" s="188"/>
      <c r="N118" s="188"/>
      <c r="O118" s="188"/>
      <c r="P118" s="188"/>
      <c r="Q118" s="188"/>
      <c r="R118" s="188"/>
      <c r="S118" s="188"/>
      <c r="T118" s="188"/>
      <c r="U118" s="188"/>
      <c r="V118" s="188"/>
      <c r="W118" s="188" t="str">
        <f>K118</f>
        <v>Wednesday</v>
      </c>
      <c r="X118" s="188"/>
      <c r="Y118" s="188"/>
    </row>
    <row r="119" spans="1:131" s="39" customFormat="1" x14ac:dyDescent="0.2">
      <c r="A119" s="35"/>
      <c r="B119" s="35"/>
      <c r="C119" s="157" t="s">
        <v>41</v>
      </c>
      <c r="D119" s="157"/>
      <c r="E119" s="157"/>
      <c r="F119" s="157"/>
      <c r="G119" s="157"/>
      <c r="H119" s="157"/>
      <c r="I119" s="157"/>
      <c r="J119" s="157"/>
      <c r="K119" s="135"/>
      <c r="L119" s="153" t="s">
        <v>135</v>
      </c>
      <c r="M119" s="154"/>
      <c r="N119" s="155"/>
      <c r="O119" s="158" t="s">
        <v>134</v>
      </c>
      <c r="P119" s="158"/>
      <c r="Q119" s="158"/>
      <c r="R119" s="158"/>
      <c r="S119" s="159" t="s">
        <v>42</v>
      </c>
      <c r="T119" s="159"/>
      <c r="U119" s="159"/>
      <c r="V119" s="159"/>
      <c r="W119" s="160" t="s">
        <v>98</v>
      </c>
      <c r="X119" s="160"/>
      <c r="Y119" s="160"/>
      <c r="Z119" s="135"/>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row>
    <row r="120" spans="1:131" x14ac:dyDescent="0.2">
      <c r="A120" s="40"/>
      <c r="B120" s="40" t="s">
        <v>56</v>
      </c>
      <c r="C120" s="41" t="s">
        <v>58</v>
      </c>
      <c r="D120" s="41" t="s">
        <v>37</v>
      </c>
      <c r="E120" s="41" t="s">
        <v>38</v>
      </c>
      <c r="F120" s="41" t="s">
        <v>59</v>
      </c>
      <c r="G120" s="41" t="s">
        <v>125</v>
      </c>
      <c r="H120" s="41" t="s">
        <v>172</v>
      </c>
      <c r="I120" s="41" t="s">
        <v>238</v>
      </c>
      <c r="J120" s="41" t="s">
        <v>39</v>
      </c>
      <c r="K120" s="136"/>
      <c r="L120" s="43" t="s">
        <v>43</v>
      </c>
      <c r="M120" s="43" t="s">
        <v>136</v>
      </c>
      <c r="N120" s="43" t="s">
        <v>137</v>
      </c>
      <c r="O120" s="42" t="s">
        <v>44</v>
      </c>
      <c r="P120" s="42" t="s">
        <v>45</v>
      </c>
      <c r="Q120" s="42" t="s">
        <v>46</v>
      </c>
      <c r="R120" s="42" t="s">
        <v>47</v>
      </c>
      <c r="S120" s="43" t="s">
        <v>61</v>
      </c>
      <c r="T120" s="43" t="s">
        <v>62</v>
      </c>
      <c r="U120" s="43" t="s">
        <v>63</v>
      </c>
      <c r="V120" s="43" t="s">
        <v>64</v>
      </c>
      <c r="W120" s="44" t="s">
        <v>43</v>
      </c>
      <c r="X120" s="44" t="s">
        <v>126</v>
      </c>
      <c r="Y120" s="44" t="s">
        <v>127</v>
      </c>
      <c r="Z120" s="136"/>
    </row>
    <row r="121" spans="1:131" s="36" customFormat="1" x14ac:dyDescent="0.2">
      <c r="A121" s="32">
        <v>0.3125</v>
      </c>
      <c r="B121" s="32"/>
      <c r="C121" s="147"/>
      <c r="D121" s="147"/>
      <c r="E121" s="147"/>
      <c r="F121" s="147"/>
      <c r="G121" s="147"/>
      <c r="H121" s="147"/>
      <c r="I121" s="147"/>
      <c r="J121" s="147"/>
      <c r="K121" s="32">
        <v>0.3125</v>
      </c>
      <c r="L121" s="150"/>
      <c r="M121" s="150"/>
      <c r="N121" s="150"/>
      <c r="O121" s="138"/>
      <c r="P121" s="138"/>
      <c r="Q121" s="138"/>
      <c r="R121" s="138"/>
      <c r="S121" s="139" t="s">
        <v>18</v>
      </c>
      <c r="T121" s="139"/>
      <c r="U121" s="139"/>
      <c r="V121" s="139"/>
      <c r="W121" s="137"/>
      <c r="X121" s="137"/>
      <c r="Y121" s="137"/>
      <c r="Z121" s="32">
        <v>0.3125</v>
      </c>
    </row>
    <row r="122" spans="1:131" x14ac:dyDescent="0.2">
      <c r="A122" s="32">
        <v>0.33333333333333331</v>
      </c>
      <c r="B122" s="32"/>
      <c r="C122" s="147"/>
      <c r="D122" s="147"/>
      <c r="E122" s="147"/>
      <c r="F122" s="147"/>
      <c r="G122" s="147"/>
      <c r="H122" s="147"/>
      <c r="I122" s="147"/>
      <c r="J122" s="147"/>
      <c r="K122" s="32">
        <v>0.33333333333333331</v>
      </c>
      <c r="L122" s="150"/>
      <c r="M122" s="150"/>
      <c r="N122" s="150"/>
      <c r="O122" s="138"/>
      <c r="P122" s="138"/>
      <c r="Q122" s="138"/>
      <c r="R122" s="138"/>
      <c r="S122" s="139"/>
      <c r="T122" s="139"/>
      <c r="U122" s="139"/>
      <c r="V122" s="139"/>
      <c r="W122" s="137"/>
      <c r="X122" s="137"/>
      <c r="Y122" s="137"/>
      <c r="Z122" s="32">
        <v>0.33333333333333331</v>
      </c>
    </row>
    <row r="123" spans="1:131" x14ac:dyDescent="0.2">
      <c r="A123" s="32">
        <v>0.35416666666666669</v>
      </c>
      <c r="B123" s="32"/>
      <c r="C123" s="147"/>
      <c r="D123" s="147"/>
      <c r="E123" s="147"/>
      <c r="F123" s="147"/>
      <c r="G123" s="147"/>
      <c r="H123" s="147"/>
      <c r="I123" s="147"/>
      <c r="J123" s="147"/>
      <c r="K123" s="32">
        <v>0.35416666666666669</v>
      </c>
      <c r="L123" s="150"/>
      <c r="M123" s="150"/>
      <c r="N123" s="150"/>
      <c r="O123" s="138"/>
      <c r="P123" s="138"/>
      <c r="Q123" s="138"/>
      <c r="R123" s="138"/>
      <c r="S123" s="139"/>
      <c r="T123" s="139"/>
      <c r="U123" s="139"/>
      <c r="V123" s="139"/>
      <c r="W123" s="137"/>
      <c r="X123" s="137"/>
      <c r="Y123" s="137"/>
      <c r="Z123" s="32">
        <v>0.35416666666666669</v>
      </c>
    </row>
    <row r="124" spans="1:131" ht="16" customHeight="1" x14ac:dyDescent="0.2">
      <c r="A124" s="32">
        <v>0.375</v>
      </c>
      <c r="B124" s="151"/>
      <c r="C124" s="147" t="str">
        <f t="shared" ref="C124:J124" si="2">IF(C85="","",C85)</f>
        <v/>
      </c>
      <c r="D124" s="147" t="str">
        <f t="shared" si="2"/>
        <v/>
      </c>
      <c r="E124" s="147" t="str">
        <f t="shared" si="2"/>
        <v/>
      </c>
      <c r="F124" s="147" t="str">
        <f t="shared" si="2"/>
        <v/>
      </c>
      <c r="G124" s="147" t="str">
        <f t="shared" si="2"/>
        <v/>
      </c>
      <c r="H124" s="147" t="str">
        <f t="shared" si="2"/>
        <v/>
      </c>
      <c r="I124" s="147" t="str">
        <f t="shared" si="2"/>
        <v/>
      </c>
      <c r="J124" s="147" t="str">
        <f t="shared" si="2"/>
        <v/>
      </c>
      <c r="K124" s="32">
        <v>0.375</v>
      </c>
      <c r="L124" s="150"/>
      <c r="M124" s="150"/>
      <c r="N124" s="150"/>
      <c r="O124" s="138" t="str">
        <f t="shared" ref="O124:T124" si="3">IF(O85="","",O85)</f>
        <v>Programming (Honomichl)</v>
      </c>
      <c r="P124" s="138" t="str">
        <f t="shared" si="3"/>
        <v>Programming (O'Brien)</v>
      </c>
      <c r="Q124" s="138" t="str">
        <f t="shared" si="3"/>
        <v/>
      </c>
      <c r="R124" s="138" t="str">
        <f t="shared" si="3"/>
        <v/>
      </c>
      <c r="S124" s="139" t="str">
        <f t="shared" si="3"/>
        <v/>
      </c>
      <c r="T124" s="139" t="str">
        <f t="shared" si="3"/>
        <v/>
      </c>
      <c r="U124" s="139"/>
      <c r="V124" s="139"/>
      <c r="W124" s="137" t="str">
        <f>IF(W85="","",W85)</f>
        <v>Networking Large Group (Flaagan, Holm, Kramer)</v>
      </c>
      <c r="X124" s="137" t="str">
        <f>IF(X85="","",X85)</f>
        <v/>
      </c>
      <c r="Y124" s="137" t="str">
        <f>IF(Y85="","",Y85)</f>
        <v>Networking Small Group (Ham)</v>
      </c>
      <c r="Z124" s="32">
        <v>0.375</v>
      </c>
    </row>
    <row r="125" spans="1:131" ht="17" customHeight="1" x14ac:dyDescent="0.2">
      <c r="A125" s="32">
        <v>0.39583333333333331</v>
      </c>
      <c r="B125" s="151"/>
      <c r="C125" s="147"/>
      <c r="D125" s="147"/>
      <c r="E125" s="147"/>
      <c r="F125" s="147"/>
      <c r="G125" s="147"/>
      <c r="H125" s="147"/>
      <c r="I125" s="147"/>
      <c r="J125" s="147"/>
      <c r="K125" s="32">
        <v>0.39583333333333331</v>
      </c>
      <c r="L125" s="150"/>
      <c r="M125" s="150"/>
      <c r="N125" s="150"/>
      <c r="O125" s="138"/>
      <c r="P125" s="138"/>
      <c r="Q125" s="138"/>
      <c r="R125" s="138"/>
      <c r="S125" s="139"/>
      <c r="T125" s="139"/>
      <c r="U125" s="139"/>
      <c r="V125" s="139"/>
      <c r="W125" s="137"/>
      <c r="X125" s="137"/>
      <c r="Y125" s="137"/>
      <c r="Z125" s="32">
        <v>0.39583333333333331</v>
      </c>
    </row>
    <row r="126" spans="1:131" x14ac:dyDescent="0.2">
      <c r="A126" s="32">
        <v>0.41666666666666669</v>
      </c>
      <c r="B126" s="151"/>
      <c r="C126" s="147"/>
      <c r="D126" s="147"/>
      <c r="E126" s="147"/>
      <c r="F126" s="147"/>
      <c r="G126" s="147"/>
      <c r="H126" s="147"/>
      <c r="I126" s="147"/>
      <c r="J126" s="147"/>
      <c r="K126" s="32">
        <v>0.41666666666666669</v>
      </c>
      <c r="L126" s="150"/>
      <c r="M126" s="150"/>
      <c r="N126" s="150"/>
      <c r="O126" s="138"/>
      <c r="P126" s="138"/>
      <c r="Q126" s="138"/>
      <c r="R126" s="138"/>
      <c r="S126" s="139"/>
      <c r="T126" s="139"/>
      <c r="U126" s="139"/>
      <c r="V126" s="139"/>
      <c r="W126" s="137"/>
      <c r="X126" s="137"/>
      <c r="Y126" s="137"/>
      <c r="Z126" s="32">
        <v>0.41666666666666669</v>
      </c>
    </row>
    <row r="127" spans="1:131" x14ac:dyDescent="0.2">
      <c r="A127" s="32">
        <v>0.4375</v>
      </c>
      <c r="B127" s="151"/>
      <c r="C127" s="147"/>
      <c r="D127" s="147"/>
      <c r="E127" s="147"/>
      <c r="F127" s="147"/>
      <c r="G127" s="147"/>
      <c r="H127" s="147"/>
      <c r="I127" s="147"/>
      <c r="J127" s="147"/>
      <c r="K127" s="32">
        <v>0.4375</v>
      </c>
      <c r="L127" s="150"/>
      <c r="M127" s="150"/>
      <c r="N127" s="150"/>
      <c r="O127" s="138"/>
      <c r="P127" s="138"/>
      <c r="Q127" s="138"/>
      <c r="R127" s="138"/>
      <c r="S127" s="139"/>
      <c r="T127" s="139"/>
      <c r="U127" s="139"/>
      <c r="V127" s="139"/>
      <c r="W127" s="137"/>
      <c r="X127" s="137"/>
      <c r="Y127" s="137"/>
      <c r="Z127" s="32">
        <v>0.4375</v>
      </c>
    </row>
    <row r="128" spans="1:131" x14ac:dyDescent="0.2">
      <c r="A128" s="32">
        <v>0.45833333333333331</v>
      </c>
      <c r="B128" s="151"/>
      <c r="C128" s="147"/>
      <c r="D128" s="147"/>
      <c r="E128" s="147"/>
      <c r="F128" s="147"/>
      <c r="G128" s="147"/>
      <c r="H128" s="147"/>
      <c r="I128" s="147"/>
      <c r="J128" s="147"/>
      <c r="K128" s="32">
        <v>0.45833333333333331</v>
      </c>
      <c r="L128" s="150"/>
      <c r="M128" s="150"/>
      <c r="N128" s="150"/>
      <c r="O128" s="138"/>
      <c r="P128" s="138"/>
      <c r="Q128" s="138"/>
      <c r="R128" s="138"/>
      <c r="S128" s="139"/>
      <c r="T128" s="139"/>
      <c r="U128" s="139"/>
      <c r="V128" s="139"/>
      <c r="W128" s="137"/>
      <c r="X128" s="137"/>
      <c r="Y128" s="137"/>
      <c r="Z128" s="32">
        <v>0.45833333333333331</v>
      </c>
    </row>
    <row r="129" spans="1:26" x14ac:dyDescent="0.2">
      <c r="A129" s="32">
        <v>0.47916666666666669</v>
      </c>
      <c r="B129" s="151"/>
      <c r="C129" s="147"/>
      <c r="D129" s="147"/>
      <c r="E129" s="147"/>
      <c r="F129" s="147"/>
      <c r="G129" s="147"/>
      <c r="H129" s="147"/>
      <c r="I129" s="147"/>
      <c r="J129" s="147"/>
      <c r="K129" s="32">
        <v>0.47916666666666669</v>
      </c>
      <c r="L129" s="150"/>
      <c r="M129" s="150"/>
      <c r="N129" s="150"/>
      <c r="O129" s="138"/>
      <c r="P129" s="138"/>
      <c r="Q129" s="138"/>
      <c r="R129" s="138"/>
      <c r="S129" s="139"/>
      <c r="T129" s="139"/>
      <c r="U129" s="139"/>
      <c r="V129" s="139"/>
      <c r="W129" s="137"/>
      <c r="X129" s="137"/>
      <c r="Y129" s="137"/>
      <c r="Z129" s="32">
        <v>0.47916666666666669</v>
      </c>
    </row>
    <row r="130" spans="1:26" x14ac:dyDescent="0.2">
      <c r="A130" s="32">
        <v>0.5</v>
      </c>
      <c r="B130" s="32"/>
      <c r="C130" s="147"/>
      <c r="D130" s="147"/>
      <c r="E130" s="147"/>
      <c r="F130" s="147"/>
      <c r="G130" s="147"/>
      <c r="H130" s="147"/>
      <c r="I130" s="147"/>
      <c r="J130" s="147"/>
      <c r="K130" s="32">
        <v>0.5</v>
      </c>
      <c r="L130" s="150"/>
      <c r="M130" s="150"/>
      <c r="N130" s="150"/>
      <c r="O130" s="138"/>
      <c r="P130" s="138"/>
      <c r="Q130" s="138"/>
      <c r="R130" s="138"/>
      <c r="S130" s="139" t="s">
        <v>19</v>
      </c>
      <c r="T130" s="139"/>
      <c r="U130" s="139"/>
      <c r="V130" s="139"/>
      <c r="W130" s="137"/>
      <c r="X130" s="137"/>
      <c r="Y130" s="137"/>
      <c r="Z130" s="32">
        <v>0.5</v>
      </c>
    </row>
    <row r="131" spans="1:26" x14ac:dyDescent="0.2">
      <c r="A131" s="32">
        <v>0.52083333333333337</v>
      </c>
      <c r="B131" s="32"/>
      <c r="C131" s="147"/>
      <c r="D131" s="147"/>
      <c r="E131" s="147"/>
      <c r="F131" s="147"/>
      <c r="G131" s="147"/>
      <c r="H131" s="147"/>
      <c r="I131" s="147"/>
      <c r="J131" s="147"/>
      <c r="K131" s="32">
        <v>0.52083333333333337</v>
      </c>
      <c r="L131" s="150"/>
      <c r="M131" s="150"/>
      <c r="N131" s="150"/>
      <c r="O131" s="138"/>
      <c r="P131" s="138"/>
      <c r="Q131" s="138"/>
      <c r="R131" s="138"/>
      <c r="S131" s="139"/>
      <c r="T131" s="139"/>
      <c r="U131" s="139"/>
      <c r="V131" s="139"/>
      <c r="W131" s="137"/>
      <c r="X131" s="137"/>
      <c r="Y131" s="137"/>
      <c r="Z131" s="32">
        <v>0.52083333333333337</v>
      </c>
    </row>
    <row r="132" spans="1:26" x14ac:dyDescent="0.2">
      <c r="A132" s="32">
        <v>0.54166666666666663</v>
      </c>
      <c r="B132" s="33"/>
      <c r="C132" s="147"/>
      <c r="D132" s="147"/>
      <c r="E132" s="147"/>
      <c r="F132" s="147"/>
      <c r="G132" s="147"/>
      <c r="H132" s="147"/>
      <c r="I132" s="147"/>
      <c r="J132" s="147"/>
      <c r="K132" s="32">
        <v>0.54166666666666663</v>
      </c>
      <c r="L132" s="150"/>
      <c r="M132" s="150"/>
      <c r="N132" s="150"/>
      <c r="O132" s="138"/>
      <c r="P132" s="138"/>
      <c r="Q132" s="138"/>
      <c r="R132" s="138"/>
      <c r="S132" s="139"/>
      <c r="T132" s="139"/>
      <c r="U132" s="139"/>
      <c r="V132" s="139"/>
      <c r="W132" s="137"/>
      <c r="X132" s="137"/>
      <c r="Y132" s="137"/>
      <c r="Z132" s="32">
        <v>0.54166666666666663</v>
      </c>
    </row>
    <row r="133" spans="1:26" s="36" customFormat="1" ht="17" customHeight="1" x14ac:dyDescent="0.2">
      <c r="A133" s="32">
        <v>0.5625</v>
      </c>
      <c r="B133" s="146">
        <f>COUNTA(C133:J134,O133:R134,S133:V134,W133:Y134)</f>
        <v>13</v>
      </c>
      <c r="C133" s="147" t="s">
        <v>264</v>
      </c>
      <c r="D133" s="147" t="s">
        <v>268</v>
      </c>
      <c r="E133" s="147" t="s">
        <v>244</v>
      </c>
      <c r="F133" s="147" t="s">
        <v>315</v>
      </c>
      <c r="G133" s="147" t="s">
        <v>220</v>
      </c>
      <c r="H133" s="147" t="s">
        <v>319</v>
      </c>
      <c r="I133" s="147" t="s">
        <v>217</v>
      </c>
      <c r="J133" s="147" t="s">
        <v>275</v>
      </c>
      <c r="K133" s="32">
        <v>0.5625</v>
      </c>
      <c r="L133" s="162"/>
      <c r="M133" s="162"/>
      <c r="N133" s="162"/>
      <c r="O133" s="133"/>
      <c r="P133" s="133" t="s">
        <v>269</v>
      </c>
      <c r="Q133" s="133" t="s">
        <v>323</v>
      </c>
      <c r="R133" s="133" t="s">
        <v>280</v>
      </c>
      <c r="S133" s="139"/>
      <c r="T133" s="139"/>
      <c r="U133" s="139"/>
      <c r="V133" s="139"/>
      <c r="W133" s="137"/>
      <c r="X133" s="137" t="s">
        <v>322</v>
      </c>
      <c r="Y133" s="137" t="s">
        <v>321</v>
      </c>
      <c r="Z133" s="32">
        <v>0.5625</v>
      </c>
    </row>
    <row r="134" spans="1:26" s="36" customFormat="1" ht="17" customHeight="1" x14ac:dyDescent="0.2">
      <c r="A134" s="32">
        <v>0.58333333333333337</v>
      </c>
      <c r="B134" s="146"/>
      <c r="C134" s="147"/>
      <c r="D134" s="147"/>
      <c r="E134" s="147"/>
      <c r="F134" s="147"/>
      <c r="G134" s="147"/>
      <c r="H134" s="147"/>
      <c r="I134" s="147"/>
      <c r="J134" s="147"/>
      <c r="K134" s="32">
        <v>0.58333333333333337</v>
      </c>
      <c r="L134" s="162"/>
      <c r="M134" s="162"/>
      <c r="N134" s="162"/>
      <c r="O134" s="134"/>
      <c r="P134" s="134"/>
      <c r="Q134" s="134"/>
      <c r="R134" s="134"/>
      <c r="S134" s="139"/>
      <c r="T134" s="139"/>
      <c r="U134" s="139"/>
      <c r="V134" s="139"/>
      <c r="W134" s="137"/>
      <c r="X134" s="137"/>
      <c r="Y134" s="137"/>
      <c r="Z134" s="32">
        <v>0.58333333333333337</v>
      </c>
    </row>
    <row r="135" spans="1:26" s="36" customFormat="1" x14ac:dyDescent="0.2">
      <c r="A135" s="32">
        <v>0.60416666666666663</v>
      </c>
      <c r="B135" s="33"/>
      <c r="C135" s="46"/>
      <c r="D135" s="46"/>
      <c r="E135" s="46"/>
      <c r="F135" s="46"/>
      <c r="G135" s="46"/>
      <c r="H135" s="46"/>
      <c r="I135" s="46"/>
      <c r="J135" s="46"/>
      <c r="K135" s="32">
        <v>0.60416666666666663</v>
      </c>
      <c r="L135" s="34"/>
      <c r="M135" s="34"/>
      <c r="N135" s="34"/>
      <c r="O135" s="47"/>
      <c r="P135" s="47"/>
      <c r="Q135" s="47"/>
      <c r="R135" s="47"/>
      <c r="S135" s="34"/>
      <c r="T135" s="34"/>
      <c r="U135" s="34"/>
      <c r="V135" s="34"/>
      <c r="W135" s="48"/>
      <c r="X135" s="48"/>
      <c r="Y135" s="48"/>
      <c r="Z135" s="32">
        <v>0.60416666666666663</v>
      </c>
    </row>
    <row r="136" spans="1:26" s="36" customFormat="1" ht="17" customHeight="1" x14ac:dyDescent="0.2">
      <c r="A136" s="32">
        <v>0.625</v>
      </c>
      <c r="B136" s="146">
        <f>COUNTA(C136:J137,O136:R137,S136:V137,W136:Y137)</f>
        <v>14</v>
      </c>
      <c r="C136" s="186" t="s">
        <v>265</v>
      </c>
      <c r="D136" s="147" t="s">
        <v>318</v>
      </c>
      <c r="E136" s="147" t="s">
        <v>244</v>
      </c>
      <c r="F136" s="147" t="s">
        <v>259</v>
      </c>
      <c r="G136" s="147" t="s">
        <v>261</v>
      </c>
      <c r="H136" s="147" t="s">
        <v>319</v>
      </c>
      <c r="I136" s="147" t="s">
        <v>239</v>
      </c>
      <c r="J136" s="147" t="s">
        <v>275</v>
      </c>
      <c r="K136" s="32">
        <v>0.625</v>
      </c>
      <c r="L136" s="162"/>
      <c r="M136" s="162"/>
      <c r="N136" s="162" t="s">
        <v>260</v>
      </c>
      <c r="O136" s="133" t="s">
        <v>292</v>
      </c>
      <c r="P136" s="133"/>
      <c r="Q136" s="133" t="s">
        <v>323</v>
      </c>
      <c r="R136" s="133" t="s">
        <v>280</v>
      </c>
      <c r="S136" s="139"/>
      <c r="T136" s="139"/>
      <c r="U136" s="139"/>
      <c r="V136" s="139"/>
      <c r="W136" s="137" t="s">
        <v>262</v>
      </c>
      <c r="X136" s="137" t="s">
        <v>322</v>
      </c>
      <c r="Y136" s="137" t="s">
        <v>321</v>
      </c>
      <c r="Z136" s="32">
        <v>0.625</v>
      </c>
    </row>
    <row r="137" spans="1:26" s="36" customFormat="1" ht="17" customHeight="1" x14ac:dyDescent="0.2">
      <c r="A137" s="32">
        <v>0.64583333333333337</v>
      </c>
      <c r="B137" s="146"/>
      <c r="C137" s="187"/>
      <c r="D137" s="147"/>
      <c r="E137" s="147"/>
      <c r="F137" s="147"/>
      <c r="G137" s="147"/>
      <c r="H137" s="147"/>
      <c r="I137" s="147"/>
      <c r="J137" s="147"/>
      <c r="K137" s="32">
        <v>0.64583333333333337</v>
      </c>
      <c r="L137" s="162"/>
      <c r="M137" s="162"/>
      <c r="N137" s="162"/>
      <c r="O137" s="134"/>
      <c r="P137" s="134"/>
      <c r="Q137" s="134"/>
      <c r="R137" s="134"/>
      <c r="S137" s="139"/>
      <c r="T137" s="139"/>
      <c r="U137" s="139"/>
      <c r="V137" s="139"/>
      <c r="W137" s="137"/>
      <c r="X137" s="137"/>
      <c r="Y137" s="137"/>
      <c r="Z137" s="32">
        <v>0.64583333333333337</v>
      </c>
    </row>
    <row r="138" spans="1:26" s="36" customFormat="1" x14ac:dyDescent="0.2">
      <c r="A138" s="32">
        <v>0.66666666666666663</v>
      </c>
      <c r="B138" s="33"/>
      <c r="C138" s="46"/>
      <c r="D138" s="46"/>
      <c r="E138" s="46"/>
      <c r="F138" s="46"/>
      <c r="G138" s="104"/>
      <c r="H138" s="46"/>
      <c r="I138" s="46"/>
      <c r="J138" s="46"/>
      <c r="K138" s="32">
        <v>0.66666666666666663</v>
      </c>
      <c r="L138" s="34"/>
      <c r="M138" s="34"/>
      <c r="N138" s="34"/>
      <c r="O138" s="47"/>
      <c r="P138" s="47"/>
      <c r="Q138" s="47"/>
      <c r="R138" s="47"/>
      <c r="S138" s="34"/>
      <c r="T138" s="34"/>
      <c r="U138" s="34"/>
      <c r="V138" s="34"/>
      <c r="W138" s="48"/>
      <c r="X138" s="48"/>
      <c r="Y138" s="48"/>
      <c r="Z138" s="32">
        <v>0.66666666666666663</v>
      </c>
    </row>
    <row r="139" spans="1:26" s="36" customFormat="1" ht="17" customHeight="1" x14ac:dyDescent="0.2">
      <c r="A139" s="32">
        <v>0.6875</v>
      </c>
      <c r="B139" s="146">
        <f>COUNTA(C139:J140,O139:R140,S139:V140,W139:Y140)</f>
        <v>12</v>
      </c>
      <c r="C139" s="186" t="s">
        <v>265</v>
      </c>
      <c r="D139" s="147" t="s">
        <v>268</v>
      </c>
      <c r="E139" s="147" t="s">
        <v>244</v>
      </c>
      <c r="F139" s="147" t="s">
        <v>259</v>
      </c>
      <c r="G139" s="147"/>
      <c r="H139" s="147" t="s">
        <v>285</v>
      </c>
      <c r="I139" s="147" t="s">
        <v>239</v>
      </c>
      <c r="J139" s="147" t="s">
        <v>275</v>
      </c>
      <c r="K139" s="32">
        <v>0.6875</v>
      </c>
      <c r="L139" s="162"/>
      <c r="M139" s="162"/>
      <c r="N139" s="162" t="s">
        <v>260</v>
      </c>
      <c r="O139" s="133" t="s">
        <v>292</v>
      </c>
      <c r="P139" s="133" t="s">
        <v>269</v>
      </c>
      <c r="Q139" s="133" t="s">
        <v>323</v>
      </c>
      <c r="R139" s="133"/>
      <c r="S139" s="139"/>
      <c r="T139" s="139"/>
      <c r="U139" s="139"/>
      <c r="V139" s="139"/>
      <c r="W139" s="137" t="s">
        <v>262</v>
      </c>
      <c r="X139" s="137" t="s">
        <v>322</v>
      </c>
      <c r="Y139" s="137"/>
      <c r="Z139" s="32">
        <v>0.6875</v>
      </c>
    </row>
    <row r="140" spans="1:26" s="36" customFormat="1" ht="17" customHeight="1" x14ac:dyDescent="0.2">
      <c r="A140" s="32">
        <v>0.70833333333333337</v>
      </c>
      <c r="B140" s="146"/>
      <c r="C140" s="187"/>
      <c r="D140" s="147"/>
      <c r="E140" s="147"/>
      <c r="F140" s="147"/>
      <c r="G140" s="147"/>
      <c r="H140" s="147"/>
      <c r="I140" s="147"/>
      <c r="J140" s="147"/>
      <c r="K140" s="32">
        <v>0.70833333333333337</v>
      </c>
      <c r="L140" s="162"/>
      <c r="M140" s="162"/>
      <c r="N140" s="162"/>
      <c r="O140" s="134"/>
      <c r="P140" s="134"/>
      <c r="Q140" s="134"/>
      <c r="R140" s="134"/>
      <c r="S140" s="139"/>
      <c r="T140" s="139"/>
      <c r="U140" s="139"/>
      <c r="V140" s="139"/>
      <c r="W140" s="137"/>
      <c r="X140" s="137"/>
      <c r="Y140" s="137"/>
      <c r="Z140" s="32">
        <v>0.70833333333333337</v>
      </c>
    </row>
    <row r="141" spans="1:26" s="36" customFormat="1" x14ac:dyDescent="0.2">
      <c r="A141" s="32">
        <v>0.72916666666666663</v>
      </c>
      <c r="B141" s="33"/>
      <c r="C141" s="147"/>
      <c r="D141" s="147"/>
      <c r="E141" s="147"/>
      <c r="F141" s="147"/>
      <c r="G141" s="147"/>
      <c r="H141" s="147"/>
      <c r="I141" s="147"/>
      <c r="J141" s="147"/>
      <c r="K141" s="32">
        <v>0.72916666666666663</v>
      </c>
      <c r="L141" s="63"/>
      <c r="M141" s="63"/>
      <c r="N141" s="63"/>
      <c r="O141" s="138"/>
      <c r="P141" s="138"/>
      <c r="Q141" s="138"/>
      <c r="R141" s="138"/>
      <c r="S141" s="139" t="s">
        <v>60</v>
      </c>
      <c r="T141" s="139"/>
      <c r="U141" s="139"/>
      <c r="V141" s="139"/>
      <c r="W141" s="137"/>
      <c r="X141" s="137"/>
      <c r="Y141" s="137"/>
      <c r="Z141" s="32">
        <v>0.72916666666666663</v>
      </c>
    </row>
    <row r="142" spans="1:26" s="36" customFormat="1" x14ac:dyDescent="0.2">
      <c r="A142" s="32">
        <v>0.75</v>
      </c>
      <c r="B142" s="33"/>
      <c r="C142" s="147"/>
      <c r="D142" s="147"/>
      <c r="E142" s="147"/>
      <c r="F142" s="147"/>
      <c r="G142" s="147"/>
      <c r="H142" s="147"/>
      <c r="I142" s="147"/>
      <c r="J142" s="147"/>
      <c r="K142" s="32">
        <v>0.75</v>
      </c>
      <c r="L142" s="189"/>
      <c r="M142" s="189"/>
      <c r="N142" s="189"/>
      <c r="O142" s="138"/>
      <c r="P142" s="138"/>
      <c r="Q142" s="138"/>
      <c r="R142" s="138"/>
      <c r="S142" s="139"/>
      <c r="T142" s="139"/>
      <c r="U142" s="139"/>
      <c r="V142" s="139"/>
      <c r="W142" s="137"/>
      <c r="X142" s="137"/>
      <c r="Y142" s="137"/>
      <c r="Z142" s="32">
        <v>0.75</v>
      </c>
    </row>
    <row r="143" spans="1:26" s="36" customFormat="1" x14ac:dyDescent="0.2">
      <c r="A143" s="32">
        <v>0.77083333333333337</v>
      </c>
      <c r="B143" s="33"/>
      <c r="C143" s="147"/>
      <c r="D143" s="147"/>
      <c r="E143" s="147"/>
      <c r="F143" s="147"/>
      <c r="G143" s="147"/>
      <c r="H143" s="147"/>
      <c r="I143" s="147"/>
      <c r="J143" s="147"/>
      <c r="K143" s="32">
        <v>0.77083333333333337</v>
      </c>
      <c r="L143" s="190"/>
      <c r="M143" s="190"/>
      <c r="N143" s="190"/>
      <c r="O143" s="138"/>
      <c r="P143" s="138"/>
      <c r="Q143" s="138"/>
      <c r="R143" s="138"/>
      <c r="S143" s="139"/>
      <c r="T143" s="139"/>
      <c r="U143" s="139"/>
      <c r="V143" s="139"/>
      <c r="W143" s="137"/>
      <c r="X143" s="137"/>
      <c r="Y143" s="137"/>
      <c r="Z143" s="32">
        <v>0.77083333333333337</v>
      </c>
    </row>
    <row r="144" spans="1:26" s="36" customFormat="1" ht="34" x14ac:dyDescent="0.2">
      <c r="A144" s="32">
        <v>0.79166666666666663</v>
      </c>
      <c r="B144" s="33"/>
      <c r="C144" s="148" t="s">
        <v>75</v>
      </c>
      <c r="D144" s="148" t="s">
        <v>48</v>
      </c>
      <c r="E144" s="148" t="s">
        <v>48</v>
      </c>
      <c r="F144" s="148" t="s">
        <v>68</v>
      </c>
      <c r="G144" s="148"/>
      <c r="H144" s="148" t="s">
        <v>48</v>
      </c>
      <c r="I144" s="148" t="s">
        <v>48</v>
      </c>
      <c r="J144" s="148" t="s">
        <v>48</v>
      </c>
      <c r="K144" s="32">
        <v>0.79166666666666663</v>
      </c>
      <c r="L144" s="162"/>
      <c r="M144" s="162"/>
      <c r="N144" s="162"/>
      <c r="O144" s="133" t="s">
        <v>48</v>
      </c>
      <c r="P144" s="133" t="s">
        <v>48</v>
      </c>
      <c r="Q144" s="133" t="s">
        <v>48</v>
      </c>
      <c r="R144" s="133" t="s">
        <v>48</v>
      </c>
      <c r="S144" s="140" t="s">
        <v>48</v>
      </c>
      <c r="T144" s="140" t="s">
        <v>48</v>
      </c>
      <c r="U144" s="140" t="s">
        <v>48</v>
      </c>
      <c r="V144" s="140" t="s">
        <v>48</v>
      </c>
      <c r="W144" s="101" t="s">
        <v>73</v>
      </c>
      <c r="X144" s="143" t="s">
        <v>72</v>
      </c>
      <c r="Y144" s="143" t="s">
        <v>74</v>
      </c>
      <c r="Z144" s="32">
        <v>0.79166666666666663</v>
      </c>
    </row>
    <row r="145" spans="1:131" s="36" customFormat="1" x14ac:dyDescent="0.2">
      <c r="A145" s="32">
        <v>0.8125</v>
      </c>
      <c r="B145" s="33"/>
      <c r="C145" s="152"/>
      <c r="D145" s="152"/>
      <c r="E145" s="152"/>
      <c r="F145" s="152"/>
      <c r="G145" s="152"/>
      <c r="H145" s="152"/>
      <c r="I145" s="152"/>
      <c r="J145" s="152"/>
      <c r="K145" s="32">
        <v>0.8125</v>
      </c>
      <c r="L145" s="162"/>
      <c r="M145" s="162"/>
      <c r="N145" s="162"/>
      <c r="O145" s="161"/>
      <c r="P145" s="161"/>
      <c r="Q145" s="161"/>
      <c r="R145" s="161"/>
      <c r="S145" s="141"/>
      <c r="T145" s="141"/>
      <c r="U145" s="141"/>
      <c r="V145" s="141"/>
      <c r="W145" s="102"/>
      <c r="X145" s="144"/>
      <c r="Y145" s="144"/>
      <c r="Z145" s="32">
        <v>0.8125</v>
      </c>
    </row>
    <row r="146" spans="1:131" s="36" customFormat="1" x14ac:dyDescent="0.2">
      <c r="A146" s="32">
        <v>0.83333333333333337</v>
      </c>
      <c r="B146" s="33"/>
      <c r="C146" s="152"/>
      <c r="D146" s="152"/>
      <c r="E146" s="152"/>
      <c r="F146" s="152"/>
      <c r="G146" s="152"/>
      <c r="H146" s="152"/>
      <c r="I146" s="152"/>
      <c r="J146" s="152"/>
      <c r="K146" s="32">
        <v>0.83333333333333337</v>
      </c>
      <c r="L146" s="162"/>
      <c r="M146" s="162"/>
      <c r="N146" s="162"/>
      <c r="O146" s="161"/>
      <c r="P146" s="161"/>
      <c r="Q146" s="161"/>
      <c r="R146" s="161"/>
      <c r="S146" s="141"/>
      <c r="T146" s="141"/>
      <c r="U146" s="141"/>
      <c r="V146" s="141"/>
      <c r="W146" s="102"/>
      <c r="X146" s="144"/>
      <c r="Y146" s="144"/>
      <c r="Z146" s="32">
        <v>0.83333333333333337</v>
      </c>
    </row>
    <row r="147" spans="1:131" s="36" customFormat="1" x14ac:dyDescent="0.2">
      <c r="A147" s="32">
        <v>0.85416666666666663</v>
      </c>
      <c r="B147" s="33"/>
      <c r="C147" s="152"/>
      <c r="D147" s="152"/>
      <c r="E147" s="152"/>
      <c r="F147" s="152"/>
      <c r="G147" s="152"/>
      <c r="H147" s="152"/>
      <c r="I147" s="152"/>
      <c r="J147" s="152"/>
      <c r="K147" s="32">
        <v>0.85416666666666663</v>
      </c>
      <c r="L147" s="162"/>
      <c r="M147" s="162"/>
      <c r="N147" s="162"/>
      <c r="O147" s="161"/>
      <c r="P147" s="161"/>
      <c r="Q147" s="161"/>
      <c r="R147" s="161"/>
      <c r="S147" s="141"/>
      <c r="T147" s="141"/>
      <c r="U147" s="141"/>
      <c r="V147" s="141"/>
      <c r="W147" s="102"/>
      <c r="X147" s="144"/>
      <c r="Y147" s="144"/>
      <c r="Z147" s="32">
        <v>0.85416666666666663</v>
      </c>
    </row>
    <row r="148" spans="1:131" s="36" customFormat="1" x14ac:dyDescent="0.2">
      <c r="A148" s="32">
        <v>0.875</v>
      </c>
      <c r="B148" s="33"/>
      <c r="C148" s="152"/>
      <c r="D148" s="152"/>
      <c r="E148" s="152"/>
      <c r="F148" s="152"/>
      <c r="G148" s="152"/>
      <c r="H148" s="152"/>
      <c r="I148" s="152"/>
      <c r="J148" s="152"/>
      <c r="K148" s="32">
        <v>0.875</v>
      </c>
      <c r="L148" s="162"/>
      <c r="M148" s="162"/>
      <c r="N148" s="162"/>
      <c r="O148" s="161"/>
      <c r="P148" s="161"/>
      <c r="Q148" s="161"/>
      <c r="R148" s="161"/>
      <c r="S148" s="141"/>
      <c r="T148" s="141"/>
      <c r="U148" s="141"/>
      <c r="V148" s="141"/>
      <c r="W148" s="102"/>
      <c r="X148" s="144"/>
      <c r="Y148" s="144"/>
      <c r="Z148" s="32">
        <v>0.875</v>
      </c>
    </row>
    <row r="149" spans="1:131" s="36" customFormat="1" x14ac:dyDescent="0.2">
      <c r="A149" s="32">
        <v>0.89583333333333337</v>
      </c>
      <c r="B149" s="33"/>
      <c r="C149" s="149"/>
      <c r="D149" s="149"/>
      <c r="E149" s="149"/>
      <c r="F149" s="149"/>
      <c r="G149" s="149"/>
      <c r="H149" s="149"/>
      <c r="I149" s="149"/>
      <c r="J149" s="149"/>
      <c r="K149" s="32">
        <v>0.89583333333333337</v>
      </c>
      <c r="L149" s="162"/>
      <c r="M149" s="162"/>
      <c r="N149" s="162"/>
      <c r="O149" s="134"/>
      <c r="P149" s="134"/>
      <c r="Q149" s="134"/>
      <c r="R149" s="134"/>
      <c r="S149" s="142"/>
      <c r="T149" s="142"/>
      <c r="U149" s="142"/>
      <c r="V149" s="142"/>
      <c r="W149" s="103"/>
      <c r="X149" s="145"/>
      <c r="Y149" s="145"/>
      <c r="Z149" s="32">
        <v>0.89583333333333337</v>
      </c>
    </row>
    <row r="150" spans="1:131" s="36" customFormat="1" x14ac:dyDescent="0.2">
      <c r="A150" s="32">
        <v>0.91666666666666663</v>
      </c>
      <c r="B150" s="33"/>
      <c r="C150" s="148"/>
      <c r="D150" s="148"/>
      <c r="E150" s="148"/>
      <c r="F150" s="148"/>
      <c r="G150" s="148"/>
      <c r="H150" s="148"/>
      <c r="I150" s="148"/>
      <c r="J150" s="148"/>
      <c r="K150" s="32">
        <v>0.91666666666666663</v>
      </c>
      <c r="L150" s="150"/>
      <c r="M150" s="150"/>
      <c r="N150" s="150"/>
      <c r="O150" s="133"/>
      <c r="P150" s="133"/>
      <c r="Q150" s="133"/>
      <c r="R150" s="133"/>
      <c r="S150" s="140"/>
      <c r="T150" s="140"/>
      <c r="U150" s="140"/>
      <c r="V150" s="140"/>
      <c r="W150" s="143"/>
      <c r="X150" s="143"/>
      <c r="Y150" s="143"/>
      <c r="Z150" s="32">
        <v>0.91666666666666663</v>
      </c>
    </row>
    <row r="151" spans="1:131" s="36" customFormat="1" x14ac:dyDescent="0.2">
      <c r="A151" s="32">
        <v>0.9375</v>
      </c>
      <c r="B151" s="33"/>
      <c r="C151" s="152"/>
      <c r="D151" s="152"/>
      <c r="E151" s="152"/>
      <c r="F151" s="152"/>
      <c r="G151" s="152"/>
      <c r="H151" s="152"/>
      <c r="I151" s="152"/>
      <c r="J151" s="152"/>
      <c r="K151" s="32">
        <v>0.9375</v>
      </c>
      <c r="L151" s="150"/>
      <c r="M151" s="150"/>
      <c r="N151" s="150"/>
      <c r="O151" s="161"/>
      <c r="P151" s="161"/>
      <c r="Q151" s="161"/>
      <c r="R151" s="161"/>
      <c r="S151" s="141"/>
      <c r="T151" s="141"/>
      <c r="U151" s="141"/>
      <c r="V151" s="141"/>
      <c r="W151" s="144"/>
      <c r="X151" s="144"/>
      <c r="Y151" s="144"/>
      <c r="Z151" s="32">
        <v>0.9375</v>
      </c>
    </row>
    <row r="152" spans="1:131" s="36" customFormat="1" x14ac:dyDescent="0.2">
      <c r="A152" s="32">
        <v>0.95833333333333337</v>
      </c>
      <c r="B152" s="33"/>
      <c r="C152" s="152"/>
      <c r="D152" s="152"/>
      <c r="E152" s="152"/>
      <c r="F152" s="152"/>
      <c r="G152" s="152"/>
      <c r="H152" s="152"/>
      <c r="I152" s="152"/>
      <c r="J152" s="152"/>
      <c r="K152" s="32">
        <v>0.95833333333333337</v>
      </c>
      <c r="L152" s="150"/>
      <c r="M152" s="150"/>
      <c r="N152" s="150"/>
      <c r="O152" s="161"/>
      <c r="P152" s="161"/>
      <c r="Q152" s="161"/>
      <c r="R152" s="161"/>
      <c r="S152" s="141"/>
      <c r="T152" s="141"/>
      <c r="U152" s="141"/>
      <c r="V152" s="141"/>
      <c r="W152" s="144"/>
      <c r="X152" s="144"/>
      <c r="Y152" s="144"/>
      <c r="Z152" s="32">
        <v>0.95833333333333337</v>
      </c>
    </row>
    <row r="153" spans="1:131" s="36" customFormat="1" x14ac:dyDescent="0.2">
      <c r="A153" s="32">
        <v>0.97916666666666663</v>
      </c>
      <c r="B153" s="33"/>
      <c r="C153" s="152"/>
      <c r="D153" s="152"/>
      <c r="E153" s="152"/>
      <c r="F153" s="152"/>
      <c r="G153" s="152"/>
      <c r="H153" s="152"/>
      <c r="I153" s="152"/>
      <c r="J153" s="152"/>
      <c r="K153" s="32">
        <v>0.97916666666666663</v>
      </c>
      <c r="L153" s="150"/>
      <c r="M153" s="150"/>
      <c r="N153" s="150"/>
      <c r="O153" s="161"/>
      <c r="P153" s="161"/>
      <c r="Q153" s="161"/>
      <c r="R153" s="161"/>
      <c r="S153" s="141"/>
      <c r="T153" s="141"/>
      <c r="U153" s="141"/>
      <c r="V153" s="141"/>
      <c r="W153" s="144"/>
      <c r="X153" s="144"/>
      <c r="Y153" s="144"/>
      <c r="Z153" s="32">
        <v>0.97916666666666663</v>
      </c>
    </row>
    <row r="154" spans="1:131" s="36" customFormat="1" x14ac:dyDescent="0.2">
      <c r="A154" s="32">
        <v>0</v>
      </c>
      <c r="B154" s="33"/>
      <c r="C154" s="152"/>
      <c r="D154" s="152"/>
      <c r="E154" s="152"/>
      <c r="F154" s="152"/>
      <c r="G154" s="152"/>
      <c r="H154" s="152"/>
      <c r="I154" s="152"/>
      <c r="J154" s="152"/>
      <c r="K154" s="32">
        <v>0</v>
      </c>
      <c r="L154" s="150"/>
      <c r="M154" s="150"/>
      <c r="N154" s="150"/>
      <c r="O154" s="161"/>
      <c r="P154" s="161"/>
      <c r="Q154" s="161"/>
      <c r="R154" s="161"/>
      <c r="S154" s="141"/>
      <c r="T154" s="141"/>
      <c r="U154" s="141"/>
      <c r="V154" s="141"/>
      <c r="W154" s="144"/>
      <c r="X154" s="144"/>
      <c r="Y154" s="144"/>
      <c r="Z154" s="32">
        <v>0</v>
      </c>
    </row>
    <row r="155" spans="1:131" s="36" customFormat="1" x14ac:dyDescent="0.2">
      <c r="A155" s="32">
        <v>2.0833333333333332E-2</v>
      </c>
      <c r="B155" s="33"/>
      <c r="C155" s="149"/>
      <c r="D155" s="149"/>
      <c r="E155" s="149"/>
      <c r="F155" s="149"/>
      <c r="G155" s="149"/>
      <c r="H155" s="149"/>
      <c r="I155" s="149"/>
      <c r="J155" s="149"/>
      <c r="K155" s="32">
        <v>2.0833333333333332E-2</v>
      </c>
      <c r="L155" s="150"/>
      <c r="M155" s="150"/>
      <c r="N155" s="150"/>
      <c r="O155" s="134"/>
      <c r="P155" s="134"/>
      <c r="Q155" s="134"/>
      <c r="R155" s="134"/>
      <c r="S155" s="142"/>
      <c r="T155" s="142"/>
      <c r="U155" s="142"/>
      <c r="V155" s="142"/>
      <c r="W155" s="145"/>
      <c r="X155" s="145"/>
      <c r="Y155" s="145"/>
      <c r="Z155" s="32">
        <v>2.0833333333333332E-2</v>
      </c>
    </row>
    <row r="156" spans="1:131" s="36" customFormat="1" x14ac:dyDescent="0.2"/>
    <row r="157" spans="1:131" s="36" customFormat="1" x14ac:dyDescent="0.2">
      <c r="A157" s="35"/>
      <c r="B157" s="35"/>
      <c r="C157" s="165" t="s">
        <v>4</v>
      </c>
      <c r="D157" s="165"/>
      <c r="E157" s="165"/>
      <c r="F157" s="165"/>
      <c r="G157" s="165"/>
      <c r="H157" s="165"/>
      <c r="I157" s="165"/>
      <c r="J157" s="165"/>
      <c r="K157" s="165" t="str">
        <f>C157</f>
        <v>Thursday</v>
      </c>
      <c r="L157" s="165"/>
      <c r="M157" s="165"/>
      <c r="N157" s="165"/>
      <c r="O157" s="165"/>
      <c r="P157" s="165"/>
      <c r="Q157" s="165"/>
      <c r="R157" s="165"/>
      <c r="S157" s="165"/>
      <c r="T157" s="165"/>
      <c r="U157" s="165"/>
      <c r="V157" s="165"/>
      <c r="W157" s="165" t="str">
        <f>K157</f>
        <v>Thursday</v>
      </c>
      <c r="X157" s="165"/>
      <c r="Y157" s="165"/>
    </row>
    <row r="158" spans="1:131" s="39" customFormat="1" x14ac:dyDescent="0.2">
      <c r="A158" s="35"/>
      <c r="B158" s="35"/>
      <c r="C158" s="157" t="s">
        <v>41</v>
      </c>
      <c r="D158" s="157"/>
      <c r="E158" s="157"/>
      <c r="F158" s="157"/>
      <c r="G158" s="157"/>
      <c r="H158" s="157"/>
      <c r="I158" s="157"/>
      <c r="J158" s="157"/>
      <c r="K158" s="135"/>
      <c r="L158" s="153" t="s">
        <v>135</v>
      </c>
      <c r="M158" s="154"/>
      <c r="N158" s="155"/>
      <c r="O158" s="158" t="s">
        <v>134</v>
      </c>
      <c r="P158" s="158"/>
      <c r="Q158" s="158"/>
      <c r="R158" s="158"/>
      <c r="S158" s="159" t="s">
        <v>42</v>
      </c>
      <c r="T158" s="159"/>
      <c r="U158" s="159"/>
      <c r="V158" s="159"/>
      <c r="W158" s="160" t="s">
        <v>98</v>
      </c>
      <c r="X158" s="160"/>
      <c r="Y158" s="160"/>
      <c r="Z158" s="135"/>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row>
    <row r="159" spans="1:131" x14ac:dyDescent="0.2">
      <c r="A159" s="40"/>
      <c r="B159" s="40" t="s">
        <v>56</v>
      </c>
      <c r="C159" s="41" t="s">
        <v>58</v>
      </c>
      <c r="D159" s="41" t="s">
        <v>37</v>
      </c>
      <c r="E159" s="41" t="s">
        <v>38</v>
      </c>
      <c r="F159" s="41" t="s">
        <v>59</v>
      </c>
      <c r="G159" s="41" t="s">
        <v>125</v>
      </c>
      <c r="H159" s="41" t="s">
        <v>172</v>
      </c>
      <c r="I159" s="41" t="s">
        <v>40</v>
      </c>
      <c r="J159" s="41" t="s">
        <v>39</v>
      </c>
      <c r="K159" s="136"/>
      <c r="L159" s="43" t="s">
        <v>43</v>
      </c>
      <c r="M159" s="43" t="s">
        <v>136</v>
      </c>
      <c r="N159" s="43" t="s">
        <v>137</v>
      </c>
      <c r="O159" s="42" t="s">
        <v>44</v>
      </c>
      <c r="P159" s="42" t="s">
        <v>45</v>
      </c>
      <c r="Q159" s="42" t="s">
        <v>46</v>
      </c>
      <c r="R159" s="42" t="s">
        <v>47</v>
      </c>
      <c r="S159" s="43" t="s">
        <v>61</v>
      </c>
      <c r="T159" s="43" t="s">
        <v>62</v>
      </c>
      <c r="U159" s="43" t="s">
        <v>63</v>
      </c>
      <c r="V159" s="43" t="s">
        <v>64</v>
      </c>
      <c r="W159" s="44" t="s">
        <v>43</v>
      </c>
      <c r="X159" s="44" t="s">
        <v>126</v>
      </c>
      <c r="Y159" s="44" t="s">
        <v>127</v>
      </c>
      <c r="Z159" s="136"/>
    </row>
    <row r="160" spans="1:131" s="36" customFormat="1" x14ac:dyDescent="0.2">
      <c r="A160" s="32">
        <v>0.3125</v>
      </c>
      <c r="B160" s="32"/>
      <c r="C160" s="147"/>
      <c r="D160" s="147"/>
      <c r="E160" s="147"/>
      <c r="F160" s="147"/>
      <c r="G160" s="147"/>
      <c r="H160" s="147"/>
      <c r="I160" s="147"/>
      <c r="J160" s="147"/>
      <c r="K160" s="32">
        <v>0.3125</v>
      </c>
      <c r="L160" s="150"/>
      <c r="M160" s="150"/>
      <c r="N160" s="150"/>
      <c r="O160" s="138"/>
      <c r="P160" s="138"/>
      <c r="Q160" s="138"/>
      <c r="R160" s="138"/>
      <c r="S160" s="139" t="s">
        <v>18</v>
      </c>
      <c r="T160" s="139"/>
      <c r="U160" s="139"/>
      <c r="V160" s="139"/>
      <c r="W160" s="137"/>
      <c r="X160" s="137"/>
      <c r="Y160" s="137"/>
      <c r="Z160" s="32">
        <v>0.3125</v>
      </c>
    </row>
    <row r="161" spans="1:26" s="36" customFormat="1" x14ac:dyDescent="0.2">
      <c r="A161" s="32">
        <v>0.33333333333333331</v>
      </c>
      <c r="B161" s="32"/>
      <c r="C161" s="147"/>
      <c r="D161" s="147"/>
      <c r="E161" s="147"/>
      <c r="F161" s="147"/>
      <c r="G161" s="147"/>
      <c r="H161" s="147"/>
      <c r="I161" s="147"/>
      <c r="J161" s="147"/>
      <c r="K161" s="32">
        <v>0.33333333333333331</v>
      </c>
      <c r="L161" s="150"/>
      <c r="M161" s="150"/>
      <c r="N161" s="150"/>
      <c r="O161" s="138"/>
      <c r="P161" s="138"/>
      <c r="Q161" s="138"/>
      <c r="R161" s="138"/>
      <c r="S161" s="139"/>
      <c r="T161" s="139"/>
      <c r="U161" s="139"/>
      <c r="V161" s="139"/>
      <c r="W161" s="137"/>
      <c r="X161" s="137"/>
      <c r="Y161" s="137"/>
      <c r="Z161" s="32">
        <v>0.33333333333333331</v>
      </c>
    </row>
    <row r="162" spans="1:26" s="36" customFormat="1" x14ac:dyDescent="0.2">
      <c r="A162" s="32">
        <v>0.35416666666666669</v>
      </c>
      <c r="B162" s="32"/>
      <c r="C162" s="147"/>
      <c r="D162" s="147"/>
      <c r="E162" s="147"/>
      <c r="F162" s="147"/>
      <c r="G162" s="147"/>
      <c r="H162" s="147"/>
      <c r="I162" s="147"/>
      <c r="J162" s="147"/>
      <c r="K162" s="32">
        <v>0.35416666666666669</v>
      </c>
      <c r="L162" s="150"/>
      <c r="M162" s="150"/>
      <c r="N162" s="150"/>
      <c r="O162" s="138"/>
      <c r="P162" s="138"/>
      <c r="Q162" s="138"/>
      <c r="R162" s="138"/>
      <c r="S162" s="139"/>
      <c r="T162" s="139"/>
      <c r="U162" s="139"/>
      <c r="V162" s="139"/>
      <c r="W162" s="137"/>
      <c r="X162" s="137"/>
      <c r="Y162" s="137"/>
      <c r="Z162" s="32">
        <v>0.35416666666666669</v>
      </c>
    </row>
    <row r="163" spans="1:26" ht="16" customHeight="1" x14ac:dyDescent="0.2">
      <c r="A163" s="32">
        <v>0.375</v>
      </c>
      <c r="B163" s="151"/>
      <c r="C163" s="147" t="str">
        <f t="shared" ref="C163:J163" si="4">IF(C124="","",C124)</f>
        <v/>
      </c>
      <c r="D163" s="147" t="str">
        <f t="shared" si="4"/>
        <v/>
      </c>
      <c r="E163" s="147" t="str">
        <f t="shared" si="4"/>
        <v/>
      </c>
      <c r="F163" s="147" t="str">
        <f t="shared" si="4"/>
        <v/>
      </c>
      <c r="G163" s="147" t="str">
        <f t="shared" si="4"/>
        <v/>
      </c>
      <c r="H163" s="147" t="str">
        <f t="shared" si="4"/>
        <v/>
      </c>
      <c r="I163" s="147" t="str">
        <f t="shared" si="4"/>
        <v/>
      </c>
      <c r="J163" s="147" t="str">
        <f t="shared" si="4"/>
        <v/>
      </c>
      <c r="K163" s="32">
        <v>0.375</v>
      </c>
      <c r="L163" s="150"/>
      <c r="M163" s="150"/>
      <c r="N163" s="150"/>
      <c r="O163" s="138" t="str">
        <f t="shared" ref="O163:T163" si="5">IF(O124="","",O124)</f>
        <v>Programming (Honomichl)</v>
      </c>
      <c r="P163" s="138" t="str">
        <f t="shared" si="5"/>
        <v>Programming (O'Brien)</v>
      </c>
      <c r="Q163" s="138" t="str">
        <f t="shared" si="5"/>
        <v/>
      </c>
      <c r="R163" s="138" t="str">
        <f t="shared" si="5"/>
        <v/>
      </c>
      <c r="S163" s="139" t="str">
        <f t="shared" si="5"/>
        <v/>
      </c>
      <c r="T163" s="139" t="str">
        <f t="shared" si="5"/>
        <v/>
      </c>
      <c r="U163" s="139"/>
      <c r="V163" s="139"/>
      <c r="W163" s="137" t="str">
        <f>IF(W124="","",W124)</f>
        <v>Networking Large Group (Flaagan, Holm, Kramer)</v>
      </c>
      <c r="X163" s="137" t="str">
        <f>IF(X124="","",X124)</f>
        <v/>
      </c>
      <c r="Y163" s="137" t="str">
        <f>IF(Y124="","",Y124)</f>
        <v>Networking Small Group (Ham)</v>
      </c>
      <c r="Z163" s="32">
        <v>0.375</v>
      </c>
    </row>
    <row r="164" spans="1:26" ht="17" customHeight="1" x14ac:dyDescent="0.2">
      <c r="A164" s="32">
        <v>0.39583333333333331</v>
      </c>
      <c r="B164" s="151"/>
      <c r="C164" s="147"/>
      <c r="D164" s="147"/>
      <c r="E164" s="147"/>
      <c r="F164" s="147"/>
      <c r="G164" s="147"/>
      <c r="H164" s="147"/>
      <c r="I164" s="147"/>
      <c r="J164" s="147"/>
      <c r="K164" s="32">
        <v>0.39583333333333331</v>
      </c>
      <c r="L164" s="150"/>
      <c r="M164" s="150"/>
      <c r="N164" s="150"/>
      <c r="O164" s="138"/>
      <c r="P164" s="138"/>
      <c r="Q164" s="138"/>
      <c r="R164" s="138"/>
      <c r="S164" s="139"/>
      <c r="T164" s="139"/>
      <c r="U164" s="139"/>
      <c r="V164" s="139"/>
      <c r="W164" s="137"/>
      <c r="X164" s="137"/>
      <c r="Y164" s="137"/>
      <c r="Z164" s="32">
        <v>0.39583333333333331</v>
      </c>
    </row>
    <row r="165" spans="1:26" x14ac:dyDescent="0.2">
      <c r="A165" s="32">
        <v>0.41666666666666669</v>
      </c>
      <c r="B165" s="151"/>
      <c r="C165" s="147"/>
      <c r="D165" s="147"/>
      <c r="E165" s="147"/>
      <c r="F165" s="147"/>
      <c r="G165" s="147"/>
      <c r="H165" s="147"/>
      <c r="I165" s="147"/>
      <c r="J165" s="147"/>
      <c r="K165" s="32">
        <v>0.41666666666666669</v>
      </c>
      <c r="L165" s="150"/>
      <c r="M165" s="150"/>
      <c r="N165" s="150"/>
      <c r="O165" s="138"/>
      <c r="P165" s="138"/>
      <c r="Q165" s="138"/>
      <c r="R165" s="138"/>
      <c r="S165" s="139"/>
      <c r="T165" s="139"/>
      <c r="U165" s="139"/>
      <c r="V165" s="139"/>
      <c r="W165" s="137"/>
      <c r="X165" s="137"/>
      <c r="Y165" s="137"/>
      <c r="Z165" s="32">
        <v>0.41666666666666669</v>
      </c>
    </row>
    <row r="166" spans="1:26" x14ac:dyDescent="0.2">
      <c r="A166" s="32">
        <v>0.4375</v>
      </c>
      <c r="B166" s="151"/>
      <c r="C166" s="147"/>
      <c r="D166" s="147"/>
      <c r="E166" s="147"/>
      <c r="F166" s="147"/>
      <c r="G166" s="147"/>
      <c r="H166" s="147"/>
      <c r="I166" s="147"/>
      <c r="J166" s="147"/>
      <c r="K166" s="32">
        <v>0.4375</v>
      </c>
      <c r="L166" s="150"/>
      <c r="M166" s="150"/>
      <c r="N166" s="150"/>
      <c r="O166" s="138"/>
      <c r="P166" s="138"/>
      <c r="Q166" s="138"/>
      <c r="R166" s="138"/>
      <c r="S166" s="139"/>
      <c r="T166" s="139"/>
      <c r="U166" s="139"/>
      <c r="V166" s="139"/>
      <c r="W166" s="137"/>
      <c r="X166" s="137"/>
      <c r="Y166" s="137"/>
      <c r="Z166" s="32">
        <v>0.4375</v>
      </c>
    </row>
    <row r="167" spans="1:26" x14ac:dyDescent="0.2">
      <c r="A167" s="32">
        <v>0.45833333333333331</v>
      </c>
      <c r="B167" s="151"/>
      <c r="C167" s="147"/>
      <c r="D167" s="147"/>
      <c r="E167" s="147"/>
      <c r="F167" s="147"/>
      <c r="G167" s="147"/>
      <c r="H167" s="147"/>
      <c r="I167" s="147"/>
      <c r="J167" s="147"/>
      <c r="K167" s="32">
        <v>0.45833333333333331</v>
      </c>
      <c r="L167" s="150"/>
      <c r="M167" s="150"/>
      <c r="N167" s="150"/>
      <c r="O167" s="138"/>
      <c r="P167" s="138"/>
      <c r="Q167" s="138"/>
      <c r="R167" s="138"/>
      <c r="S167" s="139"/>
      <c r="T167" s="139"/>
      <c r="U167" s="139"/>
      <c r="V167" s="139"/>
      <c r="W167" s="137"/>
      <c r="X167" s="137"/>
      <c r="Y167" s="137"/>
      <c r="Z167" s="32">
        <v>0.45833333333333331</v>
      </c>
    </row>
    <row r="168" spans="1:26" x14ac:dyDescent="0.2">
      <c r="A168" s="32">
        <v>0.47916666666666669</v>
      </c>
      <c r="B168" s="151"/>
      <c r="C168" s="147"/>
      <c r="D168" s="147"/>
      <c r="E168" s="147"/>
      <c r="F168" s="147"/>
      <c r="G168" s="147"/>
      <c r="H168" s="147"/>
      <c r="I168" s="147"/>
      <c r="J168" s="147"/>
      <c r="K168" s="32">
        <v>0.47916666666666669</v>
      </c>
      <c r="L168" s="150"/>
      <c r="M168" s="150"/>
      <c r="N168" s="150"/>
      <c r="O168" s="138"/>
      <c r="P168" s="138"/>
      <c r="Q168" s="138"/>
      <c r="R168" s="138"/>
      <c r="S168" s="139"/>
      <c r="T168" s="139"/>
      <c r="U168" s="139"/>
      <c r="V168" s="139"/>
      <c r="W168" s="137"/>
      <c r="X168" s="137"/>
      <c r="Y168" s="137"/>
      <c r="Z168" s="32">
        <v>0.47916666666666669</v>
      </c>
    </row>
    <row r="169" spans="1:26" s="36" customFormat="1" x14ac:dyDescent="0.2">
      <c r="A169" s="32">
        <v>0.5</v>
      </c>
      <c r="B169" s="32"/>
      <c r="C169" s="147"/>
      <c r="D169" s="147"/>
      <c r="E169" s="147"/>
      <c r="F169" s="147"/>
      <c r="G169" s="147"/>
      <c r="H169" s="147"/>
      <c r="I169" s="147"/>
      <c r="J169" s="147"/>
      <c r="K169" s="32">
        <v>0.5</v>
      </c>
      <c r="L169" s="150"/>
      <c r="M169" s="150"/>
      <c r="N169" s="150"/>
      <c r="O169" s="138"/>
      <c r="P169" s="138"/>
      <c r="Q169" s="138"/>
      <c r="R169" s="138"/>
      <c r="S169" s="139" t="s">
        <v>19</v>
      </c>
      <c r="T169" s="139"/>
      <c r="U169" s="139"/>
      <c r="V169" s="139"/>
      <c r="W169" s="137"/>
      <c r="X169" s="137"/>
      <c r="Y169" s="137"/>
      <c r="Z169" s="32">
        <v>0.5</v>
      </c>
    </row>
    <row r="170" spans="1:26" s="36" customFormat="1" x14ac:dyDescent="0.2">
      <c r="A170" s="32">
        <v>0.52083333333333337</v>
      </c>
      <c r="B170" s="32"/>
      <c r="C170" s="147"/>
      <c r="D170" s="147"/>
      <c r="E170" s="147"/>
      <c r="F170" s="147"/>
      <c r="G170" s="147"/>
      <c r="H170" s="147"/>
      <c r="I170" s="147"/>
      <c r="J170" s="147"/>
      <c r="K170" s="32">
        <v>0.52083333333333337</v>
      </c>
      <c r="L170" s="150"/>
      <c r="M170" s="150"/>
      <c r="N170" s="150"/>
      <c r="O170" s="138"/>
      <c r="P170" s="138"/>
      <c r="Q170" s="138"/>
      <c r="R170" s="138"/>
      <c r="S170" s="139"/>
      <c r="T170" s="139"/>
      <c r="U170" s="139"/>
      <c r="V170" s="139"/>
      <c r="W170" s="137"/>
      <c r="X170" s="137"/>
      <c r="Y170" s="137"/>
      <c r="Z170" s="32">
        <v>0.52083333333333337</v>
      </c>
    </row>
    <row r="171" spans="1:26" s="36" customFormat="1" x14ac:dyDescent="0.2">
      <c r="A171" s="32">
        <v>0.54166666666666663</v>
      </c>
      <c r="B171" s="33"/>
      <c r="C171" s="147"/>
      <c r="D171" s="147"/>
      <c r="E171" s="147"/>
      <c r="F171" s="147"/>
      <c r="G171" s="147"/>
      <c r="H171" s="147"/>
      <c r="I171" s="147"/>
      <c r="J171" s="147"/>
      <c r="K171" s="32">
        <v>0.54166666666666663</v>
      </c>
      <c r="L171" s="150"/>
      <c r="M171" s="150"/>
      <c r="N171" s="150"/>
      <c r="O171" s="138"/>
      <c r="P171" s="138"/>
      <c r="Q171" s="138"/>
      <c r="R171" s="138"/>
      <c r="S171" s="139"/>
      <c r="T171" s="139"/>
      <c r="U171" s="139"/>
      <c r="V171" s="139"/>
      <c r="W171" s="137"/>
      <c r="X171" s="137"/>
      <c r="Y171" s="137"/>
      <c r="Z171" s="32">
        <v>0.54166666666666663</v>
      </c>
    </row>
    <row r="172" spans="1:26" s="36" customFormat="1" ht="17" customHeight="1" x14ac:dyDescent="0.2">
      <c r="A172" s="32">
        <v>0.5625</v>
      </c>
      <c r="B172" s="146">
        <f>COUNTA(C172:J173,O172:R173,S172:V173,W172:Y173,L172:N173)</f>
        <v>8</v>
      </c>
      <c r="C172" s="148"/>
      <c r="D172" s="147" t="s">
        <v>330</v>
      </c>
      <c r="E172" s="147" t="s">
        <v>261</v>
      </c>
      <c r="F172" s="147" t="s">
        <v>259</v>
      </c>
      <c r="G172" s="147" t="s">
        <v>327</v>
      </c>
      <c r="H172" s="147"/>
      <c r="I172" s="147" t="s">
        <v>239</v>
      </c>
      <c r="J172" s="147"/>
      <c r="K172" s="32">
        <v>0.5625</v>
      </c>
      <c r="L172" s="162"/>
      <c r="M172" s="162"/>
      <c r="N172" s="162" t="s">
        <v>292</v>
      </c>
      <c r="O172" s="133"/>
      <c r="P172" s="133"/>
      <c r="Q172" s="133"/>
      <c r="R172" s="133" t="s">
        <v>302</v>
      </c>
      <c r="S172" s="139"/>
      <c r="T172" s="139"/>
      <c r="U172" s="139"/>
      <c r="V172" s="139"/>
      <c r="W172" s="137"/>
      <c r="X172" s="137" t="s">
        <v>242</v>
      </c>
      <c r="Y172" s="137"/>
      <c r="Z172" s="32">
        <v>0.5625</v>
      </c>
    </row>
    <row r="173" spans="1:26" s="36" customFormat="1" ht="17" customHeight="1" x14ac:dyDescent="0.2">
      <c r="A173" s="32">
        <v>0.58333333333333337</v>
      </c>
      <c r="B173" s="146"/>
      <c r="C173" s="149"/>
      <c r="D173" s="147"/>
      <c r="E173" s="147"/>
      <c r="F173" s="147"/>
      <c r="G173" s="147"/>
      <c r="H173" s="147"/>
      <c r="I173" s="147"/>
      <c r="J173" s="147"/>
      <c r="K173" s="32">
        <v>0.58333333333333337</v>
      </c>
      <c r="L173" s="162"/>
      <c r="M173" s="162"/>
      <c r="N173" s="162"/>
      <c r="O173" s="134"/>
      <c r="P173" s="134"/>
      <c r="Q173" s="134"/>
      <c r="R173" s="134"/>
      <c r="S173" s="139"/>
      <c r="T173" s="139"/>
      <c r="U173" s="139"/>
      <c r="V173" s="139"/>
      <c r="W173" s="137"/>
      <c r="X173" s="137"/>
      <c r="Y173" s="137"/>
      <c r="Z173" s="32">
        <v>0.58333333333333337</v>
      </c>
    </row>
    <row r="174" spans="1:26" s="36" customFormat="1" x14ac:dyDescent="0.2">
      <c r="A174" s="32">
        <v>0.60416666666666663</v>
      </c>
      <c r="B174" s="33"/>
      <c r="C174" s="46"/>
      <c r="D174" s="46"/>
      <c r="E174" s="46"/>
      <c r="F174" s="46"/>
      <c r="G174" s="46"/>
      <c r="H174" s="46"/>
      <c r="I174" s="46"/>
      <c r="J174" s="46"/>
      <c r="K174" s="32">
        <v>0.60416666666666663</v>
      </c>
      <c r="L174" s="34"/>
      <c r="M174" s="34"/>
      <c r="N174" s="34"/>
      <c r="O174" s="47"/>
      <c r="P174" s="47"/>
      <c r="Q174" s="47"/>
      <c r="R174" s="47"/>
      <c r="S174" s="34"/>
      <c r="T174" s="34"/>
      <c r="U174" s="34"/>
      <c r="V174" s="34"/>
      <c r="W174" s="48"/>
      <c r="X174" s="48"/>
      <c r="Y174" s="48"/>
      <c r="Z174" s="32">
        <v>0.60416666666666663</v>
      </c>
    </row>
    <row r="175" spans="1:26" s="36" customFormat="1" ht="17" customHeight="1" x14ac:dyDescent="0.2">
      <c r="A175" s="32">
        <v>0.625</v>
      </c>
      <c r="B175" s="146">
        <f>COUNTA(C175:J176,O175:R176,S175:V176,W175:Y176,L175:N176)</f>
        <v>12</v>
      </c>
      <c r="C175" s="148"/>
      <c r="D175" s="147" t="s">
        <v>282</v>
      </c>
      <c r="E175" s="147" t="s">
        <v>292</v>
      </c>
      <c r="F175" s="147" t="s">
        <v>259</v>
      </c>
      <c r="G175" s="147" t="s">
        <v>327</v>
      </c>
      <c r="H175" s="147" t="s">
        <v>285</v>
      </c>
      <c r="I175" s="147" t="s">
        <v>239</v>
      </c>
      <c r="J175" s="147" t="s">
        <v>286</v>
      </c>
      <c r="K175" s="32">
        <v>0.625</v>
      </c>
      <c r="L175" s="162"/>
      <c r="M175" s="139"/>
      <c r="N175" s="162" t="s">
        <v>260</v>
      </c>
      <c r="O175" s="133"/>
      <c r="P175" s="133" t="s">
        <v>278</v>
      </c>
      <c r="Q175" s="133"/>
      <c r="R175" s="133" t="s">
        <v>302</v>
      </c>
      <c r="S175" s="139"/>
      <c r="T175" s="139"/>
      <c r="U175" s="139"/>
      <c r="V175" s="139"/>
      <c r="W175" s="137" t="s">
        <v>262</v>
      </c>
      <c r="X175" s="137" t="s">
        <v>230</v>
      </c>
      <c r="Y175" s="137"/>
      <c r="Z175" s="32">
        <v>0.625</v>
      </c>
    </row>
    <row r="176" spans="1:26" s="36" customFormat="1" ht="17" customHeight="1" x14ac:dyDescent="0.2">
      <c r="A176" s="32">
        <v>0.64583333333333337</v>
      </c>
      <c r="B176" s="146"/>
      <c r="C176" s="149"/>
      <c r="D176" s="147"/>
      <c r="E176" s="147"/>
      <c r="F176" s="147"/>
      <c r="G176" s="147"/>
      <c r="H176" s="147"/>
      <c r="I176" s="147"/>
      <c r="J176" s="147"/>
      <c r="K176" s="32">
        <v>0.64583333333333337</v>
      </c>
      <c r="L176" s="162"/>
      <c r="M176" s="139"/>
      <c r="N176" s="162"/>
      <c r="O176" s="161"/>
      <c r="P176" s="134"/>
      <c r="Q176" s="134"/>
      <c r="R176" s="134"/>
      <c r="S176" s="139"/>
      <c r="T176" s="139"/>
      <c r="U176" s="139"/>
      <c r="V176" s="139"/>
      <c r="W176" s="137"/>
      <c r="X176" s="137"/>
      <c r="Y176" s="137"/>
      <c r="Z176" s="32">
        <v>0.64583333333333337</v>
      </c>
    </row>
    <row r="177" spans="1:26" s="36" customFormat="1" x14ac:dyDescent="0.2">
      <c r="A177" s="32">
        <v>0.66666666666666663</v>
      </c>
      <c r="B177" s="33"/>
      <c r="C177" s="46"/>
      <c r="D177" s="46"/>
      <c r="E177" s="46"/>
      <c r="F177" s="46"/>
      <c r="G177" s="46"/>
      <c r="H177" s="46"/>
      <c r="I177" s="46"/>
      <c r="J177" s="46"/>
      <c r="K177" s="32">
        <v>0.66666666666666663</v>
      </c>
      <c r="L177" s="34"/>
      <c r="M177" s="34"/>
      <c r="N177" s="34"/>
      <c r="O177" s="161"/>
      <c r="P177" s="47"/>
      <c r="Q177" s="47"/>
      <c r="R177" s="47"/>
      <c r="S177" s="34"/>
      <c r="T177" s="34"/>
      <c r="U177" s="34"/>
      <c r="V177" s="34"/>
      <c r="W177" s="48"/>
      <c r="X177" s="48"/>
      <c r="Y177" s="48"/>
      <c r="Z177" s="32">
        <v>0.66666666666666663</v>
      </c>
    </row>
    <row r="178" spans="1:26" s="36" customFormat="1" ht="17" customHeight="1" x14ac:dyDescent="0.2">
      <c r="A178" s="32">
        <v>0.6875</v>
      </c>
      <c r="B178" s="146">
        <f>COUNTA(C178:J179,O178:R179,S178:V179,W178:Y179,L178:N179)</f>
        <v>11</v>
      </c>
      <c r="C178" s="148"/>
      <c r="D178" s="147" t="s">
        <v>282</v>
      </c>
      <c r="E178" s="147" t="s">
        <v>261</v>
      </c>
      <c r="F178" s="147" t="s">
        <v>259</v>
      </c>
      <c r="G178" s="147" t="s">
        <v>327</v>
      </c>
      <c r="H178" s="147" t="s">
        <v>285</v>
      </c>
      <c r="I178" s="147" t="s">
        <v>239</v>
      </c>
      <c r="J178" s="147" t="s">
        <v>286</v>
      </c>
      <c r="K178" s="32">
        <v>0.6875</v>
      </c>
      <c r="L178" s="162"/>
      <c r="M178" s="162"/>
      <c r="N178" s="162" t="s">
        <v>260</v>
      </c>
      <c r="O178" s="161"/>
      <c r="P178" s="133" t="s">
        <v>278</v>
      </c>
      <c r="Q178" s="133"/>
      <c r="R178" s="133" t="s">
        <v>302</v>
      </c>
      <c r="S178" s="139"/>
      <c r="T178" s="139"/>
      <c r="U178" s="139"/>
      <c r="V178" s="139"/>
      <c r="W178" s="137" t="s">
        <v>262</v>
      </c>
      <c r="X178" s="137"/>
      <c r="Y178" s="137"/>
      <c r="Z178" s="32">
        <v>0.6875</v>
      </c>
    </row>
    <row r="179" spans="1:26" s="36" customFormat="1" ht="17" customHeight="1" x14ac:dyDescent="0.2">
      <c r="A179" s="32">
        <v>0.70833333333333337</v>
      </c>
      <c r="B179" s="146"/>
      <c r="C179" s="149"/>
      <c r="D179" s="147"/>
      <c r="E179" s="147"/>
      <c r="F179" s="147"/>
      <c r="G179" s="147"/>
      <c r="H179" s="147"/>
      <c r="I179" s="147"/>
      <c r="J179" s="147"/>
      <c r="K179" s="32">
        <v>0.70833333333333337</v>
      </c>
      <c r="L179" s="162"/>
      <c r="M179" s="162"/>
      <c r="N179" s="162"/>
      <c r="O179" s="134"/>
      <c r="P179" s="134"/>
      <c r="Q179" s="134"/>
      <c r="R179" s="134"/>
      <c r="S179" s="139"/>
      <c r="T179" s="139"/>
      <c r="U179" s="139"/>
      <c r="V179" s="139"/>
      <c r="W179" s="137"/>
      <c r="X179" s="137"/>
      <c r="Y179" s="137"/>
      <c r="Z179" s="32">
        <v>0.70833333333333337</v>
      </c>
    </row>
    <row r="180" spans="1:26" s="36" customFormat="1" x14ac:dyDescent="0.2">
      <c r="A180" s="32">
        <v>0.72916666666666663</v>
      </c>
      <c r="B180" s="33"/>
      <c r="C180" s="147"/>
      <c r="D180" s="147"/>
      <c r="E180" s="147"/>
      <c r="F180" s="147"/>
      <c r="G180" s="147"/>
      <c r="H180" s="147"/>
      <c r="I180" s="147"/>
      <c r="J180" s="147"/>
      <c r="K180" s="32">
        <v>0.72916666666666663</v>
      </c>
      <c r="L180" s="95"/>
      <c r="M180" s="95"/>
      <c r="N180" s="95"/>
      <c r="O180" s="138"/>
      <c r="P180" s="138"/>
      <c r="Q180" s="138"/>
      <c r="R180" s="138"/>
      <c r="S180" s="139" t="s">
        <v>60</v>
      </c>
      <c r="T180" s="139"/>
      <c r="U180" s="139"/>
      <c r="V180" s="139"/>
      <c r="W180" s="137"/>
      <c r="X180" s="137"/>
      <c r="Y180" s="137"/>
      <c r="Z180" s="32">
        <v>0.72916666666666663</v>
      </c>
    </row>
    <row r="181" spans="1:26" s="36" customFormat="1" x14ac:dyDescent="0.2">
      <c r="A181" s="32">
        <v>0.75</v>
      </c>
      <c r="B181" s="33"/>
      <c r="C181" s="147"/>
      <c r="D181" s="147"/>
      <c r="E181" s="147"/>
      <c r="F181" s="147"/>
      <c r="G181" s="147"/>
      <c r="H181" s="147"/>
      <c r="I181" s="147"/>
      <c r="J181" s="147"/>
      <c r="K181" s="32">
        <v>0.75</v>
      </c>
      <c r="L181" s="163"/>
      <c r="M181" s="163"/>
      <c r="N181" s="162"/>
      <c r="O181" s="138"/>
      <c r="P181" s="138"/>
      <c r="Q181" s="138"/>
      <c r="R181" s="138"/>
      <c r="S181" s="139"/>
      <c r="T181" s="139"/>
      <c r="U181" s="139"/>
      <c r="V181" s="139"/>
      <c r="W181" s="137"/>
      <c r="X181" s="137"/>
      <c r="Y181" s="137"/>
      <c r="Z181" s="32">
        <v>0.75</v>
      </c>
    </row>
    <row r="182" spans="1:26" s="36" customFormat="1" x14ac:dyDescent="0.2">
      <c r="A182" s="32">
        <v>0.77083333333333337</v>
      </c>
      <c r="B182" s="33"/>
      <c r="C182" s="147"/>
      <c r="D182" s="147"/>
      <c r="E182" s="147"/>
      <c r="F182" s="147"/>
      <c r="G182" s="147"/>
      <c r="H182" s="147"/>
      <c r="I182" s="147"/>
      <c r="J182" s="147"/>
      <c r="K182" s="32">
        <v>0.77083333333333337</v>
      </c>
      <c r="L182" s="164"/>
      <c r="M182" s="164"/>
      <c r="N182" s="162"/>
      <c r="O182" s="138"/>
      <c r="P182" s="138"/>
      <c r="Q182" s="138"/>
      <c r="R182" s="138"/>
      <c r="S182" s="139"/>
      <c r="T182" s="139"/>
      <c r="U182" s="139"/>
      <c r="V182" s="139"/>
      <c r="W182" s="137"/>
      <c r="X182" s="137"/>
      <c r="Y182" s="137"/>
      <c r="Z182" s="32">
        <v>0.77083333333333337</v>
      </c>
    </row>
    <row r="183" spans="1:26" s="36" customFormat="1" x14ac:dyDescent="0.2">
      <c r="A183" s="32">
        <v>0.79166666666666663</v>
      </c>
      <c r="B183" s="33"/>
      <c r="C183" s="148" t="s">
        <v>68</v>
      </c>
      <c r="D183" s="148" t="s">
        <v>287</v>
      </c>
      <c r="E183" s="148" t="s">
        <v>289</v>
      </c>
      <c r="F183" s="148" t="s">
        <v>68</v>
      </c>
      <c r="G183" s="148" t="s">
        <v>289</v>
      </c>
      <c r="H183" s="148" t="s">
        <v>290</v>
      </c>
      <c r="I183" s="148"/>
      <c r="J183" s="148"/>
      <c r="K183" s="32">
        <v>0.79166666666666663</v>
      </c>
      <c r="L183" s="162" t="s">
        <v>288</v>
      </c>
      <c r="M183" s="162" t="s">
        <v>288</v>
      </c>
      <c r="N183" s="162" t="s">
        <v>288</v>
      </c>
      <c r="O183" s="133"/>
      <c r="P183" s="133"/>
      <c r="Q183" s="133"/>
      <c r="R183" s="133"/>
      <c r="S183" s="140"/>
      <c r="T183" s="140"/>
      <c r="U183" s="140"/>
      <c r="V183" s="140"/>
      <c r="W183" s="52"/>
      <c r="X183" s="143"/>
      <c r="Y183" s="143"/>
      <c r="Z183" s="32">
        <v>0.79166666666666663</v>
      </c>
    </row>
    <row r="184" spans="1:26" s="36" customFormat="1" x14ac:dyDescent="0.2">
      <c r="A184" s="32">
        <v>0.8125</v>
      </c>
      <c r="B184" s="33"/>
      <c r="C184" s="152"/>
      <c r="D184" s="152"/>
      <c r="E184" s="152"/>
      <c r="F184" s="152"/>
      <c r="G184" s="152"/>
      <c r="H184" s="152"/>
      <c r="I184" s="152"/>
      <c r="J184" s="152"/>
      <c r="K184" s="32">
        <v>0.8125</v>
      </c>
      <c r="L184" s="162"/>
      <c r="M184" s="162"/>
      <c r="N184" s="162"/>
      <c r="O184" s="161"/>
      <c r="P184" s="161"/>
      <c r="Q184" s="161"/>
      <c r="R184" s="161"/>
      <c r="S184" s="141"/>
      <c r="T184" s="141"/>
      <c r="U184" s="141"/>
      <c r="V184" s="141"/>
      <c r="W184" s="53"/>
      <c r="X184" s="144"/>
      <c r="Y184" s="144"/>
      <c r="Z184" s="32">
        <v>0.8125</v>
      </c>
    </row>
    <row r="185" spans="1:26" s="36" customFormat="1" x14ac:dyDescent="0.2">
      <c r="A185" s="32">
        <v>0.83333333333333337</v>
      </c>
      <c r="B185" s="33"/>
      <c r="C185" s="152"/>
      <c r="D185" s="152"/>
      <c r="E185" s="152"/>
      <c r="F185" s="152"/>
      <c r="G185" s="152"/>
      <c r="H185" s="152"/>
      <c r="I185" s="152"/>
      <c r="J185" s="152"/>
      <c r="K185" s="32">
        <v>0.83333333333333337</v>
      </c>
      <c r="L185" s="162"/>
      <c r="M185" s="162"/>
      <c r="N185" s="162"/>
      <c r="O185" s="161"/>
      <c r="P185" s="161"/>
      <c r="Q185" s="161"/>
      <c r="R185" s="161"/>
      <c r="S185" s="141"/>
      <c r="T185" s="141"/>
      <c r="U185" s="141"/>
      <c r="V185" s="141"/>
      <c r="W185" s="53"/>
      <c r="X185" s="144"/>
      <c r="Y185" s="144"/>
      <c r="Z185" s="32">
        <v>0.83333333333333337</v>
      </c>
    </row>
    <row r="186" spans="1:26" s="36" customFormat="1" x14ac:dyDescent="0.2">
      <c r="A186" s="32">
        <v>0.85416666666666663</v>
      </c>
      <c r="B186" s="33"/>
      <c r="C186" s="152"/>
      <c r="D186" s="152"/>
      <c r="E186" s="152"/>
      <c r="F186" s="152"/>
      <c r="G186" s="152"/>
      <c r="H186" s="152"/>
      <c r="I186" s="152"/>
      <c r="J186" s="152"/>
      <c r="K186" s="32">
        <v>0.85416666666666663</v>
      </c>
      <c r="L186" s="162"/>
      <c r="M186" s="162"/>
      <c r="N186" s="162"/>
      <c r="O186" s="161"/>
      <c r="P186" s="161"/>
      <c r="Q186" s="161"/>
      <c r="R186" s="161"/>
      <c r="S186" s="141"/>
      <c r="T186" s="141"/>
      <c r="U186" s="141"/>
      <c r="V186" s="141"/>
      <c r="W186" s="53"/>
      <c r="X186" s="144"/>
      <c r="Y186" s="144"/>
      <c r="Z186" s="32">
        <v>0.85416666666666663</v>
      </c>
    </row>
    <row r="187" spans="1:26" s="36" customFormat="1" x14ac:dyDescent="0.2">
      <c r="A187" s="32">
        <v>0.875</v>
      </c>
      <c r="B187" s="33"/>
      <c r="C187" s="152"/>
      <c r="D187" s="152"/>
      <c r="E187" s="152"/>
      <c r="F187" s="152"/>
      <c r="G187" s="152"/>
      <c r="H187" s="152"/>
      <c r="I187" s="152"/>
      <c r="J187" s="152"/>
      <c r="K187" s="32">
        <v>0.875</v>
      </c>
      <c r="L187" s="162"/>
      <c r="M187" s="162"/>
      <c r="N187" s="162"/>
      <c r="O187" s="161"/>
      <c r="P187" s="161"/>
      <c r="Q187" s="161"/>
      <c r="R187" s="161"/>
      <c r="S187" s="141"/>
      <c r="T187" s="141"/>
      <c r="U187" s="141"/>
      <c r="V187" s="141"/>
      <c r="W187" s="53"/>
      <c r="X187" s="144"/>
      <c r="Y187" s="144"/>
      <c r="Z187" s="32">
        <v>0.875</v>
      </c>
    </row>
    <row r="188" spans="1:26" s="36" customFormat="1" x14ac:dyDescent="0.2">
      <c r="A188" s="32">
        <v>0.89583333333333337</v>
      </c>
      <c r="B188" s="33"/>
      <c r="C188" s="149"/>
      <c r="D188" s="149"/>
      <c r="E188" s="149"/>
      <c r="F188" s="149"/>
      <c r="G188" s="149"/>
      <c r="H188" s="149"/>
      <c r="I188" s="149"/>
      <c r="J188" s="149"/>
      <c r="K188" s="32">
        <v>0.89583333333333337</v>
      </c>
      <c r="L188" s="162"/>
      <c r="M188" s="162"/>
      <c r="N188" s="162"/>
      <c r="O188" s="134"/>
      <c r="P188" s="134"/>
      <c r="Q188" s="134"/>
      <c r="R188" s="134"/>
      <c r="S188" s="142"/>
      <c r="T188" s="142"/>
      <c r="U188" s="142"/>
      <c r="V188" s="142"/>
      <c r="W188" s="54"/>
      <c r="X188" s="145"/>
      <c r="Y188" s="145"/>
      <c r="Z188" s="32">
        <v>0.89583333333333337</v>
      </c>
    </row>
    <row r="189" spans="1:26" s="36" customFormat="1" x14ac:dyDescent="0.2">
      <c r="A189" s="32">
        <v>0.91666666666666663</v>
      </c>
      <c r="B189" s="33"/>
      <c r="C189" s="148"/>
      <c r="D189" s="148"/>
      <c r="E189" s="148"/>
      <c r="F189" s="148"/>
      <c r="G189" s="148"/>
      <c r="H189" s="148"/>
      <c r="I189" s="148"/>
      <c r="J189" s="148"/>
      <c r="K189" s="32">
        <v>0.91666666666666663</v>
      </c>
      <c r="L189" s="150"/>
      <c r="M189" s="150"/>
      <c r="N189" s="150"/>
      <c r="O189" s="133"/>
      <c r="P189" s="133"/>
      <c r="Q189" s="133"/>
      <c r="R189" s="133"/>
      <c r="S189" s="140"/>
      <c r="T189" s="140"/>
      <c r="U189" s="140"/>
      <c r="V189" s="140"/>
      <c r="W189" s="143"/>
      <c r="X189" s="143"/>
      <c r="Y189" s="143"/>
      <c r="Z189" s="32">
        <v>0.91666666666666663</v>
      </c>
    </row>
    <row r="190" spans="1:26" x14ac:dyDescent="0.2">
      <c r="A190" s="32">
        <v>0.9375</v>
      </c>
      <c r="B190" s="33"/>
      <c r="C190" s="152"/>
      <c r="D190" s="152"/>
      <c r="E190" s="152"/>
      <c r="F190" s="152"/>
      <c r="G190" s="152"/>
      <c r="H190" s="152"/>
      <c r="I190" s="152"/>
      <c r="J190" s="152"/>
      <c r="K190" s="32">
        <v>0.9375</v>
      </c>
      <c r="L190" s="150"/>
      <c r="M190" s="150"/>
      <c r="N190" s="150"/>
      <c r="O190" s="161"/>
      <c r="P190" s="161"/>
      <c r="Q190" s="161"/>
      <c r="R190" s="161"/>
      <c r="S190" s="141"/>
      <c r="T190" s="141"/>
      <c r="U190" s="141"/>
      <c r="V190" s="141"/>
      <c r="W190" s="144"/>
      <c r="X190" s="144"/>
      <c r="Y190" s="144"/>
      <c r="Z190" s="32">
        <v>0.9375</v>
      </c>
    </row>
    <row r="191" spans="1:26" x14ac:dyDescent="0.2">
      <c r="A191" s="32">
        <v>0.95833333333333337</v>
      </c>
      <c r="B191" s="33"/>
      <c r="C191" s="152"/>
      <c r="D191" s="152"/>
      <c r="E191" s="152"/>
      <c r="F191" s="152"/>
      <c r="G191" s="152"/>
      <c r="H191" s="152"/>
      <c r="I191" s="152"/>
      <c r="J191" s="152"/>
      <c r="K191" s="32">
        <v>0.95833333333333337</v>
      </c>
      <c r="L191" s="150"/>
      <c r="M191" s="150"/>
      <c r="N191" s="150"/>
      <c r="O191" s="161"/>
      <c r="P191" s="161"/>
      <c r="Q191" s="161"/>
      <c r="R191" s="161"/>
      <c r="S191" s="141"/>
      <c r="T191" s="141"/>
      <c r="U191" s="141"/>
      <c r="V191" s="141"/>
      <c r="W191" s="144"/>
      <c r="X191" s="144"/>
      <c r="Y191" s="144"/>
      <c r="Z191" s="32">
        <v>0.95833333333333337</v>
      </c>
    </row>
    <row r="192" spans="1:26" x14ac:dyDescent="0.2">
      <c r="A192" s="32">
        <v>0.97916666666666663</v>
      </c>
      <c r="B192" s="33"/>
      <c r="C192" s="152"/>
      <c r="D192" s="152"/>
      <c r="E192" s="152"/>
      <c r="F192" s="152"/>
      <c r="G192" s="152"/>
      <c r="H192" s="152"/>
      <c r="I192" s="152"/>
      <c r="J192" s="152"/>
      <c r="K192" s="32">
        <v>0.97916666666666663</v>
      </c>
      <c r="L192" s="150"/>
      <c r="M192" s="150"/>
      <c r="N192" s="150"/>
      <c r="O192" s="161"/>
      <c r="P192" s="161"/>
      <c r="Q192" s="161"/>
      <c r="R192" s="161"/>
      <c r="S192" s="141"/>
      <c r="T192" s="141"/>
      <c r="U192" s="141"/>
      <c r="V192" s="141"/>
      <c r="W192" s="144"/>
      <c r="X192" s="144"/>
      <c r="Y192" s="144"/>
      <c r="Z192" s="32">
        <v>0.97916666666666663</v>
      </c>
    </row>
    <row r="193" spans="1:131" x14ac:dyDescent="0.2">
      <c r="A193" s="32">
        <v>0</v>
      </c>
      <c r="B193" s="33"/>
      <c r="C193" s="152"/>
      <c r="D193" s="152"/>
      <c r="E193" s="152"/>
      <c r="F193" s="152"/>
      <c r="G193" s="152"/>
      <c r="H193" s="152"/>
      <c r="I193" s="152"/>
      <c r="J193" s="152"/>
      <c r="K193" s="32">
        <v>0</v>
      </c>
      <c r="L193" s="150"/>
      <c r="M193" s="150"/>
      <c r="N193" s="150"/>
      <c r="O193" s="161"/>
      <c r="P193" s="161"/>
      <c r="Q193" s="161"/>
      <c r="R193" s="161"/>
      <c r="S193" s="141"/>
      <c r="T193" s="141"/>
      <c r="U193" s="141"/>
      <c r="V193" s="141"/>
      <c r="W193" s="144"/>
      <c r="X193" s="144"/>
      <c r="Y193" s="144"/>
      <c r="Z193" s="32">
        <v>0</v>
      </c>
    </row>
    <row r="194" spans="1:131" x14ac:dyDescent="0.2">
      <c r="A194" s="32">
        <v>2.0833333333333332E-2</v>
      </c>
      <c r="B194" s="33"/>
      <c r="C194" s="149"/>
      <c r="D194" s="149"/>
      <c r="E194" s="149"/>
      <c r="F194" s="149"/>
      <c r="G194" s="149"/>
      <c r="H194" s="149"/>
      <c r="I194" s="149"/>
      <c r="J194" s="149"/>
      <c r="K194" s="32">
        <v>2.0833333333333332E-2</v>
      </c>
      <c r="L194" s="150"/>
      <c r="M194" s="150"/>
      <c r="N194" s="150"/>
      <c r="O194" s="134"/>
      <c r="P194" s="134"/>
      <c r="Q194" s="134"/>
      <c r="R194" s="134"/>
      <c r="S194" s="142"/>
      <c r="T194" s="142"/>
      <c r="U194" s="142"/>
      <c r="V194" s="142"/>
      <c r="W194" s="145"/>
      <c r="X194" s="145"/>
      <c r="Y194" s="145"/>
      <c r="Z194" s="32">
        <v>2.0833333333333332E-2</v>
      </c>
    </row>
    <row r="195" spans="1:131" x14ac:dyDescent="0.2">
      <c r="C195" s="36"/>
      <c r="D195" s="36"/>
      <c r="E195" s="36"/>
      <c r="F195" s="36"/>
      <c r="G195" s="36"/>
      <c r="H195" s="36"/>
      <c r="I195" s="36"/>
      <c r="J195" s="36"/>
      <c r="L195" s="36"/>
      <c r="M195" s="36"/>
      <c r="N195" s="36"/>
      <c r="O195" s="36"/>
      <c r="P195" s="36"/>
      <c r="Q195" s="36"/>
    </row>
    <row r="196" spans="1:131" s="36" customFormat="1" x14ac:dyDescent="0.2">
      <c r="A196" s="35"/>
      <c r="B196" s="35"/>
      <c r="C196" s="156" t="s">
        <v>5</v>
      </c>
      <c r="D196" s="156"/>
      <c r="E196" s="156"/>
      <c r="F196" s="156"/>
      <c r="G196" s="156"/>
      <c r="H196" s="156"/>
      <c r="I196" s="156"/>
      <c r="J196" s="156"/>
      <c r="K196" s="156" t="str">
        <f>C196</f>
        <v>Friday</v>
      </c>
      <c r="L196" s="156"/>
      <c r="M196" s="156"/>
      <c r="N196" s="156"/>
      <c r="O196" s="156"/>
      <c r="P196" s="156"/>
      <c r="Q196" s="156"/>
      <c r="R196" s="156"/>
      <c r="S196" s="156"/>
      <c r="T196" s="156"/>
      <c r="U196" s="156"/>
      <c r="V196" s="156"/>
      <c r="W196" s="156" t="str">
        <f>K196</f>
        <v>Friday</v>
      </c>
      <c r="X196" s="156"/>
      <c r="Y196" s="156"/>
    </row>
    <row r="197" spans="1:131" s="39" customFormat="1" x14ac:dyDescent="0.2">
      <c r="A197" s="35"/>
      <c r="B197" s="35"/>
      <c r="C197" s="157" t="s">
        <v>41</v>
      </c>
      <c r="D197" s="157"/>
      <c r="E197" s="157"/>
      <c r="F197" s="157"/>
      <c r="G197" s="157"/>
      <c r="H197" s="157"/>
      <c r="I197" s="157"/>
      <c r="J197" s="157"/>
      <c r="K197" s="135"/>
      <c r="L197" s="153" t="s">
        <v>135</v>
      </c>
      <c r="M197" s="154"/>
      <c r="N197" s="155"/>
      <c r="O197" s="158" t="s">
        <v>134</v>
      </c>
      <c r="P197" s="158"/>
      <c r="Q197" s="158"/>
      <c r="R197" s="158"/>
      <c r="S197" s="159" t="s">
        <v>42</v>
      </c>
      <c r="T197" s="159"/>
      <c r="U197" s="159"/>
      <c r="V197" s="159"/>
      <c r="W197" s="160" t="s">
        <v>98</v>
      </c>
      <c r="X197" s="160"/>
      <c r="Y197" s="160"/>
      <c r="Z197" s="135"/>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row>
    <row r="198" spans="1:131" x14ac:dyDescent="0.2">
      <c r="A198" s="40"/>
      <c r="B198" s="40" t="s">
        <v>56</v>
      </c>
      <c r="C198" s="41" t="s">
        <v>58</v>
      </c>
      <c r="D198" s="41" t="s">
        <v>37</v>
      </c>
      <c r="E198" s="41" t="s">
        <v>38</v>
      </c>
      <c r="F198" s="41" t="s">
        <v>59</v>
      </c>
      <c r="G198" s="41" t="s">
        <v>125</v>
      </c>
      <c r="H198" s="41" t="s">
        <v>172</v>
      </c>
      <c r="I198" s="41" t="s">
        <v>40</v>
      </c>
      <c r="J198" s="41" t="s">
        <v>39</v>
      </c>
      <c r="K198" s="136"/>
      <c r="L198" s="43" t="s">
        <v>43</v>
      </c>
      <c r="M198" s="43" t="s">
        <v>136</v>
      </c>
      <c r="N198" s="43" t="s">
        <v>137</v>
      </c>
      <c r="O198" s="42" t="s">
        <v>44</v>
      </c>
      <c r="P198" s="42" t="s">
        <v>45</v>
      </c>
      <c r="Q198" s="42" t="s">
        <v>46</v>
      </c>
      <c r="R198" s="42" t="s">
        <v>47</v>
      </c>
      <c r="S198" s="43" t="s">
        <v>61</v>
      </c>
      <c r="T198" s="43" t="s">
        <v>62</v>
      </c>
      <c r="U198" s="43" t="s">
        <v>63</v>
      </c>
      <c r="V198" s="43" t="s">
        <v>64</v>
      </c>
      <c r="W198" s="44" t="s">
        <v>43</v>
      </c>
      <c r="X198" s="44" t="s">
        <v>126</v>
      </c>
      <c r="Y198" s="44" t="s">
        <v>127</v>
      </c>
      <c r="Z198" s="136"/>
    </row>
    <row r="199" spans="1:131" s="36" customFormat="1" x14ac:dyDescent="0.2">
      <c r="A199" s="32">
        <v>0.3125</v>
      </c>
      <c r="B199" s="32"/>
      <c r="C199" s="147"/>
      <c r="D199" s="147"/>
      <c r="E199" s="147"/>
      <c r="F199" s="147"/>
      <c r="G199" s="147"/>
      <c r="H199" s="147"/>
      <c r="I199" s="147"/>
      <c r="J199" s="147"/>
      <c r="K199" s="32">
        <v>0.3125</v>
      </c>
      <c r="L199" s="150"/>
      <c r="M199" s="150"/>
      <c r="N199" s="150"/>
      <c r="O199" s="138"/>
      <c r="P199" s="138"/>
      <c r="Q199" s="138"/>
      <c r="R199" s="138"/>
      <c r="S199" s="139" t="s">
        <v>18</v>
      </c>
      <c r="T199" s="139"/>
      <c r="U199" s="139"/>
      <c r="V199" s="139"/>
      <c r="W199" s="137"/>
      <c r="X199" s="137"/>
      <c r="Y199" s="137"/>
      <c r="Z199" s="32">
        <v>0.3125</v>
      </c>
    </row>
    <row r="200" spans="1:131" s="36" customFormat="1" x14ac:dyDescent="0.2">
      <c r="A200" s="32">
        <v>0.33333333333333331</v>
      </c>
      <c r="B200" s="32"/>
      <c r="C200" s="147"/>
      <c r="D200" s="147"/>
      <c r="E200" s="147"/>
      <c r="F200" s="147"/>
      <c r="G200" s="147"/>
      <c r="H200" s="147"/>
      <c r="I200" s="147"/>
      <c r="J200" s="147"/>
      <c r="K200" s="32">
        <v>0.33333333333333331</v>
      </c>
      <c r="L200" s="150"/>
      <c r="M200" s="150"/>
      <c r="N200" s="150"/>
      <c r="O200" s="138"/>
      <c r="P200" s="138"/>
      <c r="Q200" s="138"/>
      <c r="R200" s="138"/>
      <c r="S200" s="139"/>
      <c r="T200" s="139"/>
      <c r="U200" s="139"/>
      <c r="V200" s="139"/>
      <c r="W200" s="137"/>
      <c r="X200" s="137"/>
      <c r="Y200" s="137"/>
      <c r="Z200" s="32">
        <v>0.33333333333333331</v>
      </c>
    </row>
    <row r="201" spans="1:131" s="36" customFormat="1" x14ac:dyDescent="0.2">
      <c r="A201" s="32">
        <v>0.35416666666666669</v>
      </c>
      <c r="B201" s="32"/>
      <c r="C201" s="147"/>
      <c r="D201" s="147"/>
      <c r="E201" s="147"/>
      <c r="F201" s="147"/>
      <c r="G201" s="147"/>
      <c r="H201" s="147"/>
      <c r="I201" s="147"/>
      <c r="J201" s="147"/>
      <c r="K201" s="32">
        <v>0.35416666666666669</v>
      </c>
      <c r="L201" s="150"/>
      <c r="M201" s="150"/>
      <c r="N201" s="150"/>
      <c r="O201" s="138"/>
      <c r="P201" s="138"/>
      <c r="Q201" s="138"/>
      <c r="R201" s="138"/>
      <c r="S201" s="139"/>
      <c r="T201" s="139"/>
      <c r="U201" s="139"/>
      <c r="V201" s="139"/>
      <c r="W201" s="137"/>
      <c r="X201" s="137"/>
      <c r="Y201" s="137"/>
      <c r="Z201" s="32">
        <v>0.35416666666666669</v>
      </c>
    </row>
    <row r="202" spans="1:131" ht="16" customHeight="1" x14ac:dyDescent="0.2">
      <c r="A202" s="32">
        <v>0.375</v>
      </c>
      <c r="B202" s="151"/>
      <c r="C202" s="147" t="str">
        <f>IF(C163="","",C163)</f>
        <v/>
      </c>
      <c r="D202" s="147"/>
      <c r="E202" s="147" t="str">
        <f>IF(E163="","",E163)</f>
        <v/>
      </c>
      <c r="F202" s="147" t="str">
        <f>IF(F163="","",F163)</f>
        <v/>
      </c>
      <c r="G202" s="147" t="str">
        <f>IF(G163="","",G163)</f>
        <v/>
      </c>
      <c r="H202" s="147" t="str">
        <f>IF(H163="","",H163)</f>
        <v/>
      </c>
      <c r="I202" s="147"/>
      <c r="J202" s="147" t="str">
        <f>IF(J163="","",J163)</f>
        <v/>
      </c>
      <c r="K202" s="32">
        <v>0.375</v>
      </c>
      <c r="L202" s="60"/>
      <c r="M202" s="150"/>
      <c r="N202" s="150"/>
      <c r="O202" s="138"/>
      <c r="P202" s="138"/>
      <c r="Q202" s="138"/>
      <c r="R202" s="138" t="str">
        <f>IF(R163="","",R163)</f>
        <v/>
      </c>
      <c r="S202" s="139" t="str">
        <f>IF(S163="","",S163)</f>
        <v/>
      </c>
      <c r="T202" s="139" t="str">
        <f>IF(T163="","",T163)</f>
        <v/>
      </c>
      <c r="U202" s="139"/>
      <c r="V202" s="139"/>
      <c r="W202" s="137"/>
      <c r="X202" s="137"/>
      <c r="Y202" s="137" t="str">
        <f>IF(Y163="","",Y163)</f>
        <v>Networking Small Group (Ham)</v>
      </c>
      <c r="Z202" s="32">
        <v>0.375</v>
      </c>
    </row>
    <row r="203" spans="1:131" ht="17" customHeight="1" x14ac:dyDescent="0.2">
      <c r="A203" s="32">
        <v>0.39583333333333331</v>
      </c>
      <c r="B203" s="151"/>
      <c r="C203" s="147"/>
      <c r="D203" s="147"/>
      <c r="E203" s="147"/>
      <c r="F203" s="147"/>
      <c r="G203" s="147"/>
      <c r="H203" s="147"/>
      <c r="I203" s="147"/>
      <c r="J203" s="147"/>
      <c r="K203" s="32">
        <v>0.39583333333333331</v>
      </c>
      <c r="L203" s="61"/>
      <c r="M203" s="150"/>
      <c r="N203" s="150"/>
      <c r="O203" s="138"/>
      <c r="P203" s="138"/>
      <c r="Q203" s="138"/>
      <c r="R203" s="138"/>
      <c r="S203" s="139"/>
      <c r="T203" s="139"/>
      <c r="U203" s="139"/>
      <c r="V203" s="139"/>
      <c r="W203" s="137"/>
      <c r="X203" s="137"/>
      <c r="Y203" s="137"/>
      <c r="Z203" s="32">
        <v>0.39583333333333331</v>
      </c>
    </row>
    <row r="204" spans="1:131" x14ac:dyDescent="0.2">
      <c r="A204" s="32">
        <v>0.41666666666666669</v>
      </c>
      <c r="B204" s="151"/>
      <c r="C204" s="147"/>
      <c r="D204" s="147"/>
      <c r="E204" s="147"/>
      <c r="F204" s="147"/>
      <c r="G204" s="147"/>
      <c r="H204" s="147"/>
      <c r="I204" s="147"/>
      <c r="J204" s="147"/>
      <c r="K204" s="32">
        <v>0.41666666666666669</v>
      </c>
      <c r="L204" s="150" t="s">
        <v>138</v>
      </c>
      <c r="M204" s="150"/>
      <c r="N204" s="150"/>
      <c r="O204" s="138"/>
      <c r="P204" s="138"/>
      <c r="Q204" s="138"/>
      <c r="R204" s="138"/>
      <c r="S204" s="139"/>
      <c r="T204" s="139"/>
      <c r="U204" s="139"/>
      <c r="V204" s="139"/>
      <c r="W204" s="137"/>
      <c r="X204" s="137"/>
      <c r="Y204" s="137"/>
      <c r="Z204" s="32">
        <v>0.41666666666666669</v>
      </c>
    </row>
    <row r="205" spans="1:131" x14ac:dyDescent="0.2">
      <c r="A205" s="32">
        <v>0.4375</v>
      </c>
      <c r="B205" s="151"/>
      <c r="C205" s="147"/>
      <c r="D205" s="147"/>
      <c r="E205" s="147"/>
      <c r="F205" s="147"/>
      <c r="G205" s="147"/>
      <c r="H205" s="147"/>
      <c r="I205" s="147"/>
      <c r="J205" s="147"/>
      <c r="K205" s="32">
        <v>0.4375</v>
      </c>
      <c r="L205" s="150"/>
      <c r="M205" s="150"/>
      <c r="N205" s="150"/>
      <c r="O205" s="138"/>
      <c r="P205" s="138"/>
      <c r="Q205" s="138"/>
      <c r="R205" s="138"/>
      <c r="S205" s="139"/>
      <c r="T205" s="139"/>
      <c r="U205" s="139"/>
      <c r="V205" s="139"/>
      <c r="W205" s="137"/>
      <c r="X205" s="137"/>
      <c r="Y205" s="137"/>
      <c r="Z205" s="32">
        <v>0.4375</v>
      </c>
    </row>
    <row r="206" spans="1:131" x14ac:dyDescent="0.2">
      <c r="A206" s="32">
        <v>0.45833333333333331</v>
      </c>
      <c r="B206" s="151"/>
      <c r="C206" s="147"/>
      <c r="D206" s="147"/>
      <c r="E206" s="147"/>
      <c r="F206" s="147"/>
      <c r="G206" s="147"/>
      <c r="H206" s="147"/>
      <c r="I206" s="147"/>
      <c r="J206" s="147"/>
      <c r="K206" s="32">
        <v>0.45833333333333331</v>
      </c>
      <c r="L206" s="61"/>
      <c r="M206" s="150"/>
      <c r="N206" s="150"/>
      <c r="O206" s="138"/>
      <c r="P206" s="138"/>
      <c r="Q206" s="138"/>
      <c r="R206" s="138"/>
      <c r="S206" s="139"/>
      <c r="T206" s="139"/>
      <c r="U206" s="139"/>
      <c r="V206" s="139"/>
      <c r="W206" s="137"/>
      <c r="X206" s="137"/>
      <c r="Y206" s="137"/>
      <c r="Z206" s="32">
        <v>0.45833333333333331</v>
      </c>
    </row>
    <row r="207" spans="1:131" x14ac:dyDescent="0.2">
      <c r="A207" s="32">
        <v>0.47916666666666669</v>
      </c>
      <c r="B207" s="151"/>
      <c r="C207" s="147"/>
      <c r="D207" s="147"/>
      <c r="E207" s="147"/>
      <c r="F207" s="147"/>
      <c r="G207" s="147"/>
      <c r="H207" s="147"/>
      <c r="I207" s="147"/>
      <c r="J207" s="147"/>
      <c r="K207" s="32">
        <v>0.47916666666666669</v>
      </c>
      <c r="L207" s="62"/>
      <c r="M207" s="150"/>
      <c r="N207" s="150"/>
      <c r="O207" s="138"/>
      <c r="P207" s="138"/>
      <c r="Q207" s="138"/>
      <c r="R207" s="138"/>
      <c r="S207" s="139"/>
      <c r="T207" s="139"/>
      <c r="U207" s="139"/>
      <c r="V207" s="139"/>
      <c r="W207" s="137"/>
      <c r="X207" s="137"/>
      <c r="Y207" s="137"/>
      <c r="Z207" s="32">
        <v>0.47916666666666669</v>
      </c>
    </row>
    <row r="208" spans="1:131" s="36" customFormat="1" x14ac:dyDescent="0.2">
      <c r="A208" s="32">
        <v>0.5</v>
      </c>
      <c r="B208" s="32"/>
      <c r="C208" s="147"/>
      <c r="D208" s="147"/>
      <c r="E208" s="147"/>
      <c r="F208" s="147"/>
      <c r="G208" s="147"/>
      <c r="H208" s="147"/>
      <c r="I208" s="147"/>
      <c r="J208" s="147"/>
      <c r="K208" s="32">
        <v>0.5</v>
      </c>
      <c r="L208" s="150"/>
      <c r="M208" s="150"/>
      <c r="N208" s="150"/>
      <c r="O208" s="138"/>
      <c r="P208" s="138"/>
      <c r="Q208" s="138"/>
      <c r="R208" s="138"/>
      <c r="S208" s="139" t="s">
        <v>19</v>
      </c>
      <c r="T208" s="139"/>
      <c r="U208" s="139"/>
      <c r="V208" s="139"/>
      <c r="W208" s="137"/>
      <c r="X208" s="137"/>
      <c r="Y208" s="137"/>
      <c r="Z208" s="32">
        <v>0.5</v>
      </c>
    </row>
    <row r="209" spans="1:26" s="36" customFormat="1" x14ac:dyDescent="0.2">
      <c r="A209" s="32">
        <v>0.52083333333333337</v>
      </c>
      <c r="B209" s="32"/>
      <c r="C209" s="147"/>
      <c r="D209" s="147"/>
      <c r="E209" s="147"/>
      <c r="F209" s="147"/>
      <c r="G209" s="147"/>
      <c r="H209" s="147"/>
      <c r="I209" s="147"/>
      <c r="J209" s="147"/>
      <c r="K209" s="32">
        <v>0.52083333333333337</v>
      </c>
      <c r="L209" s="150"/>
      <c r="M209" s="150"/>
      <c r="N209" s="150"/>
      <c r="O209" s="138"/>
      <c r="P209" s="138"/>
      <c r="Q209" s="138"/>
      <c r="R209" s="138"/>
      <c r="S209" s="139"/>
      <c r="T209" s="139"/>
      <c r="U209" s="139"/>
      <c r="V209" s="139"/>
      <c r="W209" s="137"/>
      <c r="X209" s="137"/>
      <c r="Y209" s="137"/>
      <c r="Z209" s="32">
        <v>0.52083333333333337</v>
      </c>
    </row>
    <row r="210" spans="1:26" s="36" customFormat="1" x14ac:dyDescent="0.2">
      <c r="A210" s="32">
        <v>0.54166666666666663</v>
      </c>
      <c r="B210" s="33"/>
      <c r="C210" s="147"/>
      <c r="D210" s="147"/>
      <c r="E210" s="147"/>
      <c r="F210" s="147"/>
      <c r="G210" s="147"/>
      <c r="H210" s="147"/>
      <c r="I210" s="147"/>
      <c r="J210" s="147"/>
      <c r="K210" s="32">
        <v>0.54166666666666663</v>
      </c>
      <c r="L210" s="150"/>
      <c r="M210" s="150"/>
      <c r="N210" s="150"/>
      <c r="O210" s="138"/>
      <c r="P210" s="138"/>
      <c r="Q210" s="138"/>
      <c r="R210" s="138"/>
      <c r="S210" s="139"/>
      <c r="T210" s="139"/>
      <c r="U210" s="139"/>
      <c r="V210" s="139"/>
      <c r="W210" s="137"/>
      <c r="X210" s="137"/>
      <c r="Y210" s="137"/>
      <c r="Z210" s="32">
        <v>0.54166666666666663</v>
      </c>
    </row>
    <row r="211" spans="1:26" s="36" customFormat="1" ht="17" customHeight="1" x14ac:dyDescent="0.2">
      <c r="A211" s="32">
        <v>0.5625</v>
      </c>
      <c r="B211" s="146">
        <f>COUNTA(C211:J212,O211:R212,S211:V212,W211:Y212)</f>
        <v>0</v>
      </c>
      <c r="C211" s="147"/>
      <c r="D211" s="147"/>
      <c r="E211" s="147"/>
      <c r="F211" s="147"/>
      <c r="G211" s="148"/>
      <c r="H211" s="147"/>
      <c r="I211" s="147"/>
      <c r="J211" s="147"/>
      <c r="K211" s="32">
        <v>0.5625</v>
      </c>
      <c r="L211" s="150"/>
      <c r="M211" s="150"/>
      <c r="N211" s="150"/>
      <c r="O211" s="133"/>
      <c r="P211" s="138"/>
      <c r="Q211" s="138"/>
      <c r="R211" s="138"/>
      <c r="S211" s="139"/>
      <c r="T211" s="139"/>
      <c r="U211" s="139"/>
      <c r="V211" s="139"/>
      <c r="W211" s="137"/>
      <c r="X211" s="137"/>
      <c r="Y211" s="137"/>
      <c r="Z211" s="32">
        <v>0.5625</v>
      </c>
    </row>
    <row r="212" spans="1:26" s="36" customFormat="1" x14ac:dyDescent="0.2">
      <c r="A212" s="32">
        <v>0.58333333333333337</v>
      </c>
      <c r="B212" s="146"/>
      <c r="C212" s="147"/>
      <c r="D212" s="147"/>
      <c r="E212" s="147"/>
      <c r="F212" s="147"/>
      <c r="G212" s="149"/>
      <c r="H212" s="147"/>
      <c r="I212" s="147"/>
      <c r="J212" s="147"/>
      <c r="K212" s="32">
        <v>0.58333333333333337</v>
      </c>
      <c r="L212" s="150"/>
      <c r="M212" s="150"/>
      <c r="N212" s="150"/>
      <c r="O212" s="134"/>
      <c r="P212" s="138"/>
      <c r="Q212" s="138"/>
      <c r="R212" s="138"/>
      <c r="S212" s="139"/>
      <c r="T212" s="139"/>
      <c r="U212" s="139"/>
      <c r="V212" s="139"/>
      <c r="W212" s="137"/>
      <c r="X212" s="137"/>
      <c r="Y212" s="137"/>
      <c r="Z212" s="32">
        <v>0.58333333333333337</v>
      </c>
    </row>
    <row r="213" spans="1:26" s="36" customFormat="1" x14ac:dyDescent="0.2">
      <c r="A213" s="32">
        <v>0.60416666666666663</v>
      </c>
      <c r="B213" s="33"/>
      <c r="C213" s="46"/>
      <c r="D213" s="46"/>
      <c r="E213" s="46"/>
      <c r="F213" s="46"/>
      <c r="G213" s="46"/>
      <c r="H213" s="46"/>
      <c r="I213" s="46"/>
      <c r="J213" s="46"/>
      <c r="K213" s="32">
        <v>0.60416666666666663</v>
      </c>
      <c r="L213" s="150"/>
      <c r="M213" s="150"/>
      <c r="N213" s="150"/>
      <c r="O213" s="47"/>
      <c r="P213" s="47"/>
      <c r="Q213" s="47"/>
      <c r="R213" s="47"/>
      <c r="S213" s="34"/>
      <c r="T213" s="34"/>
      <c r="U213" s="34"/>
      <c r="V213" s="34"/>
      <c r="W213" s="48"/>
      <c r="X213" s="48"/>
      <c r="Y213" s="48"/>
      <c r="Z213" s="32">
        <v>0.60416666666666663</v>
      </c>
    </row>
    <row r="214" spans="1:26" x14ac:dyDescent="0.2">
      <c r="C214" s="36"/>
      <c r="D214" s="36"/>
      <c r="E214" s="36"/>
      <c r="F214" s="36"/>
      <c r="G214" s="36"/>
      <c r="H214" s="36"/>
      <c r="I214" s="36"/>
      <c r="J214" s="36"/>
      <c r="L214" s="36"/>
      <c r="M214" s="36"/>
      <c r="N214" s="36"/>
      <c r="O214" s="36"/>
      <c r="P214" s="36"/>
      <c r="Q214" s="36"/>
    </row>
    <row r="215" spans="1:26" x14ac:dyDescent="0.2">
      <c r="C215" s="36"/>
      <c r="D215" s="36"/>
      <c r="E215" s="36"/>
      <c r="F215" s="36"/>
      <c r="G215" s="36"/>
      <c r="H215" s="36"/>
      <c r="I215" s="36"/>
      <c r="J215" s="36"/>
      <c r="L215" s="36"/>
      <c r="M215" s="36"/>
      <c r="N215" s="36"/>
      <c r="O215" s="36"/>
      <c r="P215" s="36"/>
      <c r="Q215" s="36"/>
    </row>
    <row r="216" spans="1:26" x14ac:dyDescent="0.2">
      <c r="C216" s="36"/>
      <c r="D216" s="36"/>
      <c r="E216" s="36"/>
      <c r="F216" s="36"/>
      <c r="G216" s="36"/>
      <c r="H216" s="36"/>
      <c r="I216" s="36"/>
      <c r="J216" s="36"/>
      <c r="L216" s="36"/>
      <c r="M216" s="36"/>
      <c r="N216" s="36"/>
      <c r="O216" s="36"/>
      <c r="P216" s="36"/>
      <c r="Q216" s="36"/>
    </row>
    <row r="217" spans="1:26" x14ac:dyDescent="0.2">
      <c r="C217" s="36"/>
      <c r="D217" s="36"/>
      <c r="E217" s="36"/>
      <c r="F217" s="36"/>
      <c r="G217" s="36"/>
      <c r="H217" s="36"/>
      <c r="I217" s="36"/>
      <c r="J217" s="36"/>
      <c r="L217" s="36"/>
      <c r="M217" s="36"/>
      <c r="N217" s="36"/>
      <c r="O217" s="36"/>
      <c r="P217" s="36"/>
      <c r="Q217" s="36"/>
    </row>
    <row r="218" spans="1:26" x14ac:dyDescent="0.2">
      <c r="C218" s="36"/>
      <c r="D218" s="36"/>
      <c r="E218" s="36"/>
      <c r="F218" s="36"/>
      <c r="G218" s="36"/>
      <c r="H218" s="36"/>
      <c r="I218" s="36"/>
      <c r="J218" s="36"/>
      <c r="L218" s="36"/>
      <c r="M218" s="36"/>
      <c r="N218" s="36"/>
      <c r="O218" s="36"/>
      <c r="P218" s="36"/>
      <c r="Q218" s="36"/>
    </row>
    <row r="219" spans="1:26" x14ac:dyDescent="0.2">
      <c r="C219" s="36"/>
      <c r="D219" s="36"/>
      <c r="E219" s="36"/>
      <c r="F219" s="36"/>
      <c r="G219" s="36"/>
      <c r="H219" s="36"/>
      <c r="I219" s="36"/>
      <c r="J219" s="36"/>
      <c r="L219" s="36"/>
      <c r="M219" s="36"/>
      <c r="N219" s="36"/>
      <c r="O219" s="36"/>
      <c r="P219" s="36"/>
      <c r="Q219" s="36"/>
    </row>
    <row r="220" spans="1:26" x14ac:dyDescent="0.2">
      <c r="C220" s="36"/>
      <c r="D220" s="36"/>
      <c r="E220" s="36"/>
      <c r="F220" s="36"/>
      <c r="G220" s="36"/>
      <c r="H220" s="36"/>
      <c r="I220" s="36"/>
      <c r="J220" s="36"/>
      <c r="L220" s="36"/>
      <c r="M220" s="36"/>
      <c r="N220" s="36"/>
      <c r="O220" s="36"/>
      <c r="P220" s="36"/>
      <c r="Q220" s="36"/>
    </row>
    <row r="221" spans="1:26" x14ac:dyDescent="0.2">
      <c r="C221" s="36"/>
      <c r="D221" s="36"/>
      <c r="E221" s="36"/>
      <c r="F221" s="36"/>
      <c r="G221" s="36"/>
      <c r="H221" s="36"/>
      <c r="I221" s="36"/>
      <c r="J221" s="36"/>
      <c r="L221" s="36"/>
      <c r="M221" s="36"/>
      <c r="N221" s="36"/>
      <c r="O221" s="36"/>
      <c r="P221" s="36"/>
      <c r="Q221" s="36"/>
    </row>
    <row r="222" spans="1:26" x14ac:dyDescent="0.2">
      <c r="C222" s="36"/>
      <c r="D222" s="36"/>
      <c r="E222" s="36"/>
      <c r="F222" s="36"/>
      <c r="G222" s="36"/>
      <c r="H222" s="36"/>
      <c r="I222" s="36"/>
      <c r="J222" s="36"/>
      <c r="L222" s="36"/>
      <c r="M222" s="36"/>
      <c r="N222" s="36"/>
      <c r="O222" s="36"/>
      <c r="P222" s="36"/>
      <c r="Q222" s="36"/>
    </row>
    <row r="223" spans="1:26" x14ac:dyDescent="0.2">
      <c r="C223" s="36"/>
      <c r="D223" s="36"/>
      <c r="E223" s="36"/>
      <c r="F223" s="36"/>
      <c r="G223" s="36"/>
      <c r="H223" s="36"/>
      <c r="I223" s="36"/>
      <c r="J223" s="36"/>
      <c r="L223" s="36"/>
      <c r="M223" s="36"/>
      <c r="N223" s="36"/>
      <c r="O223" s="36"/>
      <c r="P223" s="36"/>
      <c r="Q223" s="36"/>
    </row>
    <row r="224" spans="1:26" x14ac:dyDescent="0.2">
      <c r="C224" s="36"/>
      <c r="D224" s="36"/>
      <c r="E224" s="36"/>
      <c r="F224" s="36"/>
      <c r="G224" s="36"/>
      <c r="H224" s="36"/>
      <c r="I224" s="36"/>
      <c r="J224" s="36"/>
      <c r="L224" s="36"/>
      <c r="M224" s="36"/>
      <c r="N224" s="36"/>
      <c r="O224" s="36"/>
      <c r="P224" s="36"/>
      <c r="Q224" s="36"/>
    </row>
    <row r="225" spans="3:17" x14ac:dyDescent="0.2">
      <c r="C225" s="36"/>
      <c r="D225" s="36"/>
      <c r="E225" s="36"/>
      <c r="F225" s="36"/>
      <c r="G225" s="36"/>
      <c r="H225" s="36"/>
      <c r="I225" s="36"/>
      <c r="J225" s="36"/>
      <c r="L225" s="36"/>
      <c r="M225" s="36"/>
      <c r="N225" s="36"/>
      <c r="O225" s="36"/>
      <c r="P225" s="36"/>
      <c r="Q225" s="36"/>
    </row>
    <row r="226" spans="3:17" x14ac:dyDescent="0.2">
      <c r="C226" s="36"/>
      <c r="D226" s="36"/>
      <c r="E226" s="36"/>
      <c r="F226" s="36"/>
      <c r="G226" s="36"/>
      <c r="H226" s="36"/>
      <c r="I226" s="36"/>
      <c r="J226" s="36"/>
      <c r="L226" s="36"/>
      <c r="M226" s="36"/>
      <c r="N226" s="36"/>
      <c r="O226" s="36"/>
      <c r="P226" s="36"/>
      <c r="Q226" s="36"/>
    </row>
    <row r="227" spans="3:17" s="36" customFormat="1" x14ac:dyDescent="0.2"/>
    <row r="228" spans="3:17" s="36" customFormat="1" x14ac:dyDescent="0.2"/>
    <row r="229" spans="3:17" s="36" customFormat="1" x14ac:dyDescent="0.2"/>
    <row r="230" spans="3:17" s="36" customFormat="1" x14ac:dyDescent="0.2"/>
    <row r="231" spans="3:17" s="36" customFormat="1" x14ac:dyDescent="0.2"/>
    <row r="232" spans="3:17" s="36" customFormat="1" x14ac:dyDescent="0.2"/>
    <row r="233" spans="3:17" s="36" customFormat="1" x14ac:dyDescent="0.2"/>
    <row r="234" spans="3:17" s="36" customFormat="1" x14ac:dyDescent="0.2"/>
    <row r="235" spans="3:17" s="36" customFormat="1" x14ac:dyDescent="0.2"/>
    <row r="236" spans="3:17" s="36" customFormat="1" x14ac:dyDescent="0.2"/>
    <row r="237" spans="3:17" s="36" customFormat="1" x14ac:dyDescent="0.2"/>
    <row r="238" spans="3:17" s="36" customFormat="1" x14ac:dyDescent="0.2"/>
    <row r="239" spans="3:17" s="36" customFormat="1" x14ac:dyDescent="0.2"/>
    <row r="240" spans="3:17" s="36" customFormat="1" x14ac:dyDescent="0.2"/>
    <row r="241" s="36" customFormat="1" x14ac:dyDescent="0.2"/>
    <row r="242" s="36" customFormat="1" x14ac:dyDescent="0.2"/>
    <row r="243" s="36" customFormat="1" x14ac:dyDescent="0.2"/>
    <row r="244" s="36" customFormat="1" x14ac:dyDescent="0.2"/>
    <row r="245" s="36" customFormat="1" x14ac:dyDescent="0.2"/>
    <row r="246" s="36" customFormat="1" x14ac:dyDescent="0.2"/>
    <row r="247" s="36" customFormat="1" x14ac:dyDescent="0.2"/>
    <row r="248" s="36" customFormat="1" x14ac:dyDescent="0.2"/>
    <row r="249" s="36" customFormat="1" x14ac:dyDescent="0.2"/>
    <row r="250" s="36" customFormat="1" x14ac:dyDescent="0.2"/>
    <row r="251" s="36" customFormat="1" x14ac:dyDescent="0.2"/>
    <row r="252" s="36" customFormat="1" x14ac:dyDescent="0.2"/>
    <row r="253" s="36" customFormat="1" x14ac:dyDescent="0.2"/>
    <row r="254" s="36" customFormat="1" x14ac:dyDescent="0.2"/>
    <row r="255" s="36" customFormat="1" x14ac:dyDescent="0.2"/>
    <row r="256" s="36" customFormat="1" x14ac:dyDescent="0.2"/>
    <row r="257" s="36" customFormat="1" x14ac:dyDescent="0.2"/>
    <row r="258" s="36" customFormat="1" x14ac:dyDescent="0.2"/>
    <row r="259" s="36" customFormat="1" x14ac:dyDescent="0.2"/>
    <row r="260" s="36" customFormat="1" x14ac:dyDescent="0.2"/>
    <row r="261" s="36" customFormat="1" x14ac:dyDescent="0.2"/>
    <row r="262" s="36" customFormat="1" x14ac:dyDescent="0.2"/>
    <row r="263" s="36" customFormat="1" x14ac:dyDescent="0.2"/>
    <row r="264" s="36" customFormat="1" x14ac:dyDescent="0.2"/>
    <row r="265" s="36" customFormat="1" x14ac:dyDescent="0.2"/>
    <row r="266" s="36" customFormat="1" x14ac:dyDescent="0.2"/>
    <row r="267" s="36" customFormat="1" x14ac:dyDescent="0.2"/>
    <row r="268" s="36" customFormat="1" x14ac:dyDescent="0.2"/>
    <row r="269" s="36" customFormat="1" x14ac:dyDescent="0.2"/>
    <row r="270" s="36" customFormat="1" x14ac:dyDescent="0.2"/>
    <row r="271" s="36" customFormat="1" x14ac:dyDescent="0.2"/>
    <row r="272" s="36" customFormat="1" x14ac:dyDescent="0.2"/>
    <row r="273" s="36" customFormat="1" x14ac:dyDescent="0.2"/>
    <row r="274" s="36" customFormat="1" x14ac:dyDescent="0.2"/>
    <row r="275" s="36" customFormat="1" x14ac:dyDescent="0.2"/>
    <row r="276" s="36" customFormat="1" x14ac:dyDescent="0.2"/>
    <row r="277" s="36" customFormat="1" x14ac:dyDescent="0.2"/>
    <row r="278" s="36" customFormat="1" x14ac:dyDescent="0.2"/>
    <row r="279" s="36" customFormat="1" x14ac:dyDescent="0.2"/>
    <row r="280" s="36" customFormat="1" x14ac:dyDescent="0.2"/>
    <row r="281" s="36" customFormat="1" x14ac:dyDescent="0.2"/>
    <row r="282" s="36" customFormat="1" x14ac:dyDescent="0.2"/>
    <row r="283" s="36" customFormat="1" x14ac:dyDescent="0.2"/>
    <row r="284" s="36" customFormat="1" x14ac:dyDescent="0.2"/>
    <row r="285" s="36" customFormat="1" x14ac:dyDescent="0.2"/>
    <row r="286" s="36" customFormat="1" x14ac:dyDescent="0.2"/>
    <row r="287" s="36" customFormat="1" x14ac:dyDescent="0.2"/>
    <row r="288" s="36" customFormat="1" x14ac:dyDescent="0.2"/>
    <row r="289" s="36" customFormat="1" x14ac:dyDescent="0.2"/>
    <row r="290" s="36" customFormat="1" x14ac:dyDescent="0.2"/>
    <row r="291" s="36" customFormat="1" x14ac:dyDescent="0.2"/>
    <row r="292" s="36" customFormat="1" x14ac:dyDescent="0.2"/>
    <row r="293" s="36" customFormat="1" x14ac:dyDescent="0.2"/>
    <row r="294" s="36" customFormat="1" x14ac:dyDescent="0.2"/>
    <row r="295" s="36" customFormat="1" x14ac:dyDescent="0.2"/>
    <row r="296" s="36" customFormat="1" x14ac:dyDescent="0.2"/>
    <row r="297" s="36" customFormat="1" x14ac:dyDescent="0.2"/>
    <row r="298" s="36" customFormat="1" x14ac:dyDescent="0.2"/>
    <row r="299" s="36" customFormat="1" x14ac:dyDescent="0.2"/>
    <row r="300" s="36" customFormat="1" x14ac:dyDescent="0.2"/>
    <row r="301" s="36" customFormat="1" x14ac:dyDescent="0.2"/>
    <row r="302" s="36" customFormat="1" x14ac:dyDescent="0.2"/>
    <row r="303" s="36" customFormat="1" x14ac:dyDescent="0.2"/>
    <row r="304" s="36" customFormat="1" x14ac:dyDescent="0.2"/>
    <row r="305" s="36" customFormat="1" x14ac:dyDescent="0.2"/>
    <row r="306" s="36" customFormat="1" x14ac:dyDescent="0.2"/>
    <row r="307" s="36" customFormat="1" x14ac:dyDescent="0.2"/>
    <row r="308" s="36" customFormat="1" x14ac:dyDescent="0.2"/>
    <row r="309" s="36" customFormat="1" x14ac:dyDescent="0.2"/>
    <row r="310" s="36" customFormat="1" x14ac:dyDescent="0.2"/>
    <row r="311" s="36" customFormat="1" x14ac:dyDescent="0.2"/>
    <row r="312" s="36" customFormat="1" x14ac:dyDescent="0.2"/>
    <row r="313" s="36" customFormat="1" x14ac:dyDescent="0.2"/>
    <row r="314" s="36" customFormat="1" x14ac:dyDescent="0.2"/>
    <row r="315" s="36" customFormat="1" x14ac:dyDescent="0.2"/>
    <row r="316" s="36" customFormat="1" x14ac:dyDescent="0.2"/>
    <row r="317" s="36" customFormat="1" x14ac:dyDescent="0.2"/>
    <row r="318" s="36" customFormat="1" x14ac:dyDescent="0.2"/>
    <row r="319" s="36" customFormat="1" x14ac:dyDescent="0.2"/>
    <row r="320" s="36" customFormat="1" x14ac:dyDescent="0.2"/>
    <row r="321" s="36" customFormat="1" x14ac:dyDescent="0.2"/>
    <row r="322" s="36" customFormat="1" x14ac:dyDescent="0.2"/>
    <row r="323" s="36" customFormat="1" x14ac:dyDescent="0.2"/>
    <row r="324" s="36" customFormat="1" x14ac:dyDescent="0.2"/>
    <row r="325" s="36" customFormat="1" x14ac:dyDescent="0.2"/>
    <row r="326" s="36" customFormat="1" x14ac:dyDescent="0.2"/>
    <row r="327" s="36" customFormat="1" x14ac:dyDescent="0.2"/>
    <row r="328" s="36" customFormat="1" x14ac:dyDescent="0.2"/>
    <row r="329" s="36" customFormat="1" x14ac:dyDescent="0.2"/>
    <row r="330" s="36" customFormat="1" x14ac:dyDescent="0.2"/>
    <row r="331" s="36" customFormat="1" x14ac:dyDescent="0.2"/>
    <row r="332" s="36" customFormat="1" x14ac:dyDescent="0.2"/>
    <row r="333" s="36" customFormat="1" x14ac:dyDescent="0.2"/>
    <row r="334" s="36" customFormat="1" x14ac:dyDescent="0.2"/>
    <row r="335" s="36" customFormat="1" x14ac:dyDescent="0.2"/>
    <row r="336" s="36" customFormat="1" x14ac:dyDescent="0.2"/>
    <row r="337" s="36" customFormat="1" x14ac:dyDescent="0.2"/>
    <row r="338" s="36" customFormat="1" x14ac:dyDescent="0.2"/>
    <row r="339" s="36" customFormat="1" x14ac:dyDescent="0.2"/>
    <row r="340" s="36" customFormat="1" x14ac:dyDescent="0.2"/>
    <row r="341" s="36" customFormat="1" x14ac:dyDescent="0.2"/>
    <row r="342" s="36" customFormat="1" x14ac:dyDescent="0.2"/>
    <row r="343" s="36" customFormat="1" x14ac:dyDescent="0.2"/>
    <row r="344" s="36" customFormat="1" x14ac:dyDescent="0.2"/>
    <row r="345" s="36" customFormat="1" x14ac:dyDescent="0.2"/>
    <row r="346" s="36" customFormat="1" x14ac:dyDescent="0.2"/>
    <row r="347" s="36" customFormat="1" x14ac:dyDescent="0.2"/>
    <row r="348" s="36" customFormat="1" x14ac:dyDescent="0.2"/>
    <row r="349" s="36" customFormat="1" x14ac:dyDescent="0.2"/>
    <row r="350" s="36" customFormat="1" x14ac:dyDescent="0.2"/>
    <row r="351" s="36" customFormat="1" x14ac:dyDescent="0.2"/>
    <row r="352" s="36" customFormat="1" x14ac:dyDescent="0.2"/>
    <row r="353" s="36" customFormat="1" x14ac:dyDescent="0.2"/>
    <row r="354" s="36" customFormat="1" x14ac:dyDescent="0.2"/>
    <row r="355" s="36" customFormat="1" x14ac:dyDescent="0.2"/>
    <row r="356" s="36" customFormat="1" x14ac:dyDescent="0.2"/>
    <row r="357" s="36" customFormat="1" x14ac:dyDescent="0.2"/>
    <row r="358" s="36" customFormat="1" x14ac:dyDescent="0.2"/>
    <row r="359" s="36" customFormat="1" x14ac:dyDescent="0.2"/>
    <row r="360" s="36" customFormat="1" x14ac:dyDescent="0.2"/>
    <row r="361" s="36" customFormat="1" x14ac:dyDescent="0.2"/>
    <row r="362" s="36" customFormat="1" x14ac:dyDescent="0.2"/>
    <row r="363" s="36" customFormat="1" x14ac:dyDescent="0.2"/>
    <row r="364" s="36" customFormat="1" x14ac:dyDescent="0.2"/>
    <row r="365" s="36" customFormat="1" x14ac:dyDescent="0.2"/>
    <row r="366" s="36" customFormat="1" x14ac:dyDescent="0.2"/>
    <row r="367" s="36" customFormat="1" x14ac:dyDescent="0.2"/>
    <row r="368" s="36" customFormat="1" x14ac:dyDescent="0.2"/>
    <row r="369" s="36" customFormat="1" x14ac:dyDescent="0.2"/>
    <row r="370" s="36" customFormat="1" x14ac:dyDescent="0.2"/>
    <row r="371" s="36" customFormat="1" x14ac:dyDescent="0.2"/>
    <row r="372" s="36" customFormat="1" x14ac:dyDescent="0.2"/>
    <row r="373" s="36" customFormat="1" x14ac:dyDescent="0.2"/>
    <row r="374" s="36" customFormat="1" x14ac:dyDescent="0.2"/>
    <row r="375" s="36" customFormat="1" x14ac:dyDescent="0.2"/>
    <row r="376" s="36" customFormat="1" x14ac:dyDescent="0.2"/>
    <row r="377" s="36" customFormat="1" x14ac:dyDescent="0.2"/>
    <row r="378" s="36" customFormat="1" x14ac:dyDescent="0.2"/>
    <row r="379" s="36" customFormat="1" x14ac:dyDescent="0.2"/>
    <row r="380" s="36" customFormat="1" x14ac:dyDescent="0.2"/>
    <row r="381" s="36" customFormat="1" x14ac:dyDescent="0.2"/>
    <row r="382" s="36" customFormat="1" x14ac:dyDescent="0.2"/>
    <row r="383" s="36" customFormat="1" x14ac:dyDescent="0.2"/>
    <row r="384" s="36" customFormat="1" x14ac:dyDescent="0.2"/>
    <row r="385" s="36" customFormat="1" x14ac:dyDescent="0.2"/>
    <row r="386" s="36" customFormat="1" x14ac:dyDescent="0.2"/>
    <row r="387" s="36" customFormat="1" x14ac:dyDescent="0.2"/>
    <row r="388" s="36" customFormat="1" x14ac:dyDescent="0.2"/>
    <row r="389" s="36" customFormat="1" x14ac:dyDescent="0.2"/>
    <row r="390" s="36" customFormat="1" x14ac:dyDescent="0.2"/>
    <row r="391" s="36" customFormat="1" x14ac:dyDescent="0.2"/>
    <row r="392" s="36" customFormat="1" x14ac:dyDescent="0.2"/>
    <row r="393" s="36" customFormat="1" x14ac:dyDescent="0.2"/>
    <row r="394" s="36" customFormat="1" x14ac:dyDescent="0.2"/>
    <row r="395" s="36" customFormat="1" x14ac:dyDescent="0.2"/>
    <row r="396" s="36" customFormat="1" x14ac:dyDescent="0.2"/>
    <row r="397" s="36" customFormat="1" x14ac:dyDescent="0.2"/>
    <row r="398" s="36" customFormat="1" x14ac:dyDescent="0.2"/>
    <row r="399" s="36" customFormat="1" x14ac:dyDescent="0.2"/>
    <row r="400" s="36" customFormat="1" x14ac:dyDescent="0.2"/>
    <row r="401" s="36" customFormat="1" x14ac:dyDescent="0.2"/>
    <row r="402" s="36" customFormat="1" x14ac:dyDescent="0.2"/>
    <row r="403" s="36" customFormat="1" x14ac:dyDescent="0.2"/>
    <row r="404" s="36" customFormat="1" x14ac:dyDescent="0.2"/>
    <row r="405" s="36" customFormat="1" x14ac:dyDescent="0.2"/>
    <row r="406" s="36" customFormat="1" x14ac:dyDescent="0.2"/>
    <row r="407" s="36" customFormat="1" x14ac:dyDescent="0.2"/>
    <row r="408" s="36" customFormat="1" x14ac:dyDescent="0.2"/>
    <row r="409" s="36" customFormat="1" x14ac:dyDescent="0.2"/>
    <row r="410" s="36" customFormat="1" x14ac:dyDescent="0.2"/>
    <row r="411" s="36" customFormat="1" x14ac:dyDescent="0.2"/>
    <row r="412" s="36" customFormat="1" x14ac:dyDescent="0.2"/>
    <row r="413" s="36" customFormat="1" x14ac:dyDescent="0.2"/>
    <row r="414" s="36" customFormat="1" x14ac:dyDescent="0.2"/>
    <row r="415" s="36" customFormat="1" x14ac:dyDescent="0.2"/>
    <row r="416" s="36" customFormat="1" x14ac:dyDescent="0.2"/>
    <row r="417" s="36" customFormat="1" x14ac:dyDescent="0.2"/>
    <row r="418" s="36" customFormat="1" x14ac:dyDescent="0.2"/>
    <row r="419" s="36" customFormat="1" x14ac:dyDescent="0.2"/>
    <row r="420" s="36" customFormat="1" x14ac:dyDescent="0.2"/>
    <row r="421" s="36" customFormat="1" x14ac:dyDescent="0.2"/>
    <row r="422" s="36" customFormat="1" x14ac:dyDescent="0.2"/>
    <row r="423" s="36" customFormat="1" x14ac:dyDescent="0.2"/>
    <row r="424" s="36" customFormat="1" x14ac:dyDescent="0.2"/>
    <row r="425" s="36" customFormat="1" x14ac:dyDescent="0.2"/>
    <row r="426" s="36" customFormat="1" x14ac:dyDescent="0.2"/>
    <row r="427" s="36" customFormat="1" x14ac:dyDescent="0.2"/>
    <row r="428" s="36" customFormat="1" x14ac:dyDescent="0.2"/>
    <row r="429" s="36" customFormat="1" x14ac:dyDescent="0.2"/>
    <row r="430" s="36" customFormat="1" x14ac:dyDescent="0.2"/>
    <row r="431" s="36" customFormat="1" x14ac:dyDescent="0.2"/>
    <row r="432" s="36" customFormat="1" x14ac:dyDescent="0.2"/>
    <row r="433" s="36" customFormat="1" x14ac:dyDescent="0.2"/>
    <row r="434" s="36" customFormat="1" x14ac:dyDescent="0.2"/>
    <row r="435" s="36" customFormat="1" x14ac:dyDescent="0.2"/>
    <row r="436" s="36" customFormat="1" x14ac:dyDescent="0.2"/>
    <row r="437" s="36" customFormat="1" x14ac:dyDescent="0.2"/>
    <row r="438" s="36" customFormat="1" x14ac:dyDescent="0.2"/>
    <row r="439" s="36" customFormat="1" x14ac:dyDescent="0.2"/>
    <row r="440" s="36" customFormat="1" x14ac:dyDescent="0.2"/>
    <row r="441" s="36" customFormat="1" x14ac:dyDescent="0.2"/>
    <row r="442" s="36" customFormat="1" x14ac:dyDescent="0.2"/>
    <row r="443" s="36" customFormat="1" x14ac:dyDescent="0.2"/>
    <row r="444" s="36" customFormat="1" x14ac:dyDescent="0.2"/>
    <row r="445" s="36" customFormat="1" x14ac:dyDescent="0.2"/>
    <row r="446" s="36" customFormat="1" x14ac:dyDescent="0.2"/>
    <row r="447" s="36" customFormat="1" x14ac:dyDescent="0.2"/>
    <row r="448" s="36" customFormat="1" x14ac:dyDescent="0.2"/>
    <row r="449" s="36" customFormat="1" x14ac:dyDescent="0.2"/>
    <row r="450" s="36" customFormat="1" x14ac:dyDescent="0.2"/>
    <row r="451" s="36" customFormat="1" x14ac:dyDescent="0.2"/>
    <row r="452" s="36" customFormat="1" x14ac:dyDescent="0.2"/>
    <row r="453" s="36" customFormat="1" x14ac:dyDescent="0.2"/>
    <row r="454" s="36" customFormat="1" x14ac:dyDescent="0.2"/>
    <row r="455" s="36" customFormat="1" x14ac:dyDescent="0.2"/>
    <row r="456" s="36" customFormat="1" x14ac:dyDescent="0.2"/>
    <row r="457" s="36" customFormat="1" x14ac:dyDescent="0.2"/>
    <row r="458" s="36" customFormat="1" x14ac:dyDescent="0.2"/>
    <row r="459" s="36" customFormat="1" x14ac:dyDescent="0.2"/>
    <row r="460" s="36" customFormat="1" x14ac:dyDescent="0.2"/>
    <row r="461" s="36" customFormat="1" x14ac:dyDescent="0.2"/>
    <row r="462" s="36" customFormat="1" x14ac:dyDescent="0.2"/>
    <row r="463" s="36" customFormat="1" x14ac:dyDescent="0.2"/>
    <row r="464" s="36" customFormat="1" x14ac:dyDescent="0.2"/>
    <row r="465" s="36" customFormat="1" x14ac:dyDescent="0.2"/>
    <row r="466" s="36" customFormat="1" x14ac:dyDescent="0.2"/>
    <row r="467" s="36" customFormat="1" x14ac:dyDescent="0.2"/>
    <row r="468" s="36" customFormat="1" x14ac:dyDescent="0.2"/>
    <row r="469" s="36" customFormat="1" x14ac:dyDescent="0.2"/>
    <row r="470" s="36" customFormat="1" x14ac:dyDescent="0.2"/>
    <row r="471" s="36" customFormat="1" x14ac:dyDescent="0.2"/>
    <row r="472" s="36" customFormat="1" x14ac:dyDescent="0.2"/>
    <row r="473" s="36" customFormat="1" x14ac:dyDescent="0.2"/>
    <row r="474" s="36" customFormat="1" x14ac:dyDescent="0.2"/>
    <row r="475" s="36" customFormat="1" x14ac:dyDescent="0.2"/>
    <row r="476" s="36" customFormat="1" x14ac:dyDescent="0.2"/>
    <row r="477" s="36" customFormat="1" x14ac:dyDescent="0.2"/>
    <row r="478" s="36" customFormat="1" x14ac:dyDescent="0.2"/>
    <row r="479" s="36" customFormat="1" x14ac:dyDescent="0.2"/>
    <row r="480" s="36" customFormat="1" x14ac:dyDescent="0.2"/>
    <row r="481" s="36" customFormat="1" x14ac:dyDescent="0.2"/>
    <row r="482" s="36" customFormat="1" x14ac:dyDescent="0.2"/>
    <row r="483" s="36" customFormat="1" x14ac:dyDescent="0.2"/>
    <row r="484" s="36" customFormat="1" x14ac:dyDescent="0.2"/>
    <row r="485" s="36" customFormat="1" x14ac:dyDescent="0.2"/>
    <row r="486" s="36" customFormat="1" x14ac:dyDescent="0.2"/>
    <row r="487" s="36" customFormat="1" x14ac:dyDescent="0.2"/>
    <row r="488" s="36" customFormat="1" x14ac:dyDescent="0.2"/>
    <row r="489" s="36" customFormat="1" x14ac:dyDescent="0.2"/>
    <row r="490" s="36" customFormat="1" x14ac:dyDescent="0.2"/>
    <row r="491" s="36" customFormat="1" x14ac:dyDescent="0.2"/>
    <row r="492" s="36" customFormat="1" x14ac:dyDescent="0.2"/>
    <row r="493" s="36" customFormat="1" x14ac:dyDescent="0.2"/>
    <row r="494" s="36" customFormat="1" x14ac:dyDescent="0.2"/>
    <row r="495" s="36" customFormat="1" x14ac:dyDescent="0.2"/>
    <row r="496" s="36" customFormat="1" x14ac:dyDescent="0.2"/>
    <row r="497" s="36" customFormat="1" x14ac:dyDescent="0.2"/>
    <row r="498" s="36" customFormat="1" x14ac:dyDescent="0.2"/>
    <row r="499" s="36" customFormat="1" x14ac:dyDescent="0.2"/>
    <row r="500" s="36" customFormat="1" x14ac:dyDescent="0.2"/>
    <row r="501" s="36" customFormat="1" x14ac:dyDescent="0.2"/>
    <row r="502" s="36" customFormat="1" x14ac:dyDescent="0.2"/>
    <row r="503" s="36" customFormat="1" x14ac:dyDescent="0.2"/>
    <row r="504" s="36" customFormat="1" x14ac:dyDescent="0.2"/>
    <row r="505" s="36" customFormat="1" x14ac:dyDescent="0.2"/>
    <row r="506" s="36" customFormat="1" x14ac:dyDescent="0.2"/>
    <row r="507" s="36" customFormat="1" x14ac:dyDescent="0.2"/>
    <row r="508" s="36" customFormat="1" x14ac:dyDescent="0.2"/>
    <row r="509" s="36" customFormat="1" x14ac:dyDescent="0.2"/>
    <row r="510" s="36" customFormat="1" x14ac:dyDescent="0.2"/>
    <row r="511" s="36" customFormat="1" x14ac:dyDescent="0.2"/>
    <row r="512" s="36" customFormat="1" x14ac:dyDescent="0.2"/>
    <row r="513" s="36" customFormat="1" x14ac:dyDescent="0.2"/>
    <row r="514" s="36" customFormat="1" x14ac:dyDescent="0.2"/>
    <row r="515" s="36" customFormat="1" x14ac:dyDescent="0.2"/>
    <row r="516" s="36" customFormat="1" x14ac:dyDescent="0.2"/>
    <row r="517" s="36" customFormat="1" x14ac:dyDescent="0.2"/>
    <row r="518" s="36" customFormat="1" x14ac:dyDescent="0.2"/>
    <row r="519" s="36" customFormat="1" x14ac:dyDescent="0.2"/>
    <row r="520" s="36" customFormat="1" x14ac:dyDescent="0.2"/>
    <row r="521" s="36" customFormat="1" x14ac:dyDescent="0.2"/>
    <row r="522" s="36" customFormat="1" x14ac:dyDescent="0.2"/>
    <row r="523" s="36" customFormat="1" x14ac:dyDescent="0.2"/>
    <row r="524" s="36" customFormat="1" x14ac:dyDescent="0.2"/>
    <row r="525" s="36" customFormat="1" x14ac:dyDescent="0.2"/>
    <row r="526" s="36" customFormat="1" x14ac:dyDescent="0.2"/>
    <row r="527" s="36" customFormat="1" x14ac:dyDescent="0.2"/>
    <row r="528" s="36" customFormat="1" x14ac:dyDescent="0.2"/>
    <row r="529" s="36" customFormat="1" x14ac:dyDescent="0.2"/>
    <row r="530" s="36" customFormat="1" x14ac:dyDescent="0.2"/>
    <row r="531" s="36" customFormat="1" x14ac:dyDescent="0.2"/>
    <row r="532" s="36" customFormat="1" x14ac:dyDescent="0.2"/>
    <row r="533" s="36" customFormat="1" x14ac:dyDescent="0.2"/>
    <row r="534" s="36" customFormat="1" x14ac:dyDescent="0.2"/>
    <row r="535" s="36" customFormat="1" x14ac:dyDescent="0.2"/>
    <row r="536" s="36" customFormat="1" x14ac:dyDescent="0.2"/>
    <row r="537" s="36" customFormat="1" x14ac:dyDescent="0.2"/>
    <row r="538" s="36" customFormat="1" x14ac:dyDescent="0.2"/>
    <row r="539" s="36" customFormat="1" x14ac:dyDescent="0.2"/>
    <row r="540" s="36" customFormat="1" x14ac:dyDescent="0.2"/>
    <row r="541" s="36" customFormat="1" x14ac:dyDescent="0.2"/>
    <row r="542" s="36" customFormat="1" x14ac:dyDescent="0.2"/>
    <row r="543" s="36" customFormat="1" x14ac:dyDescent="0.2"/>
    <row r="544" s="36" customFormat="1" x14ac:dyDescent="0.2"/>
    <row r="545" s="36" customFormat="1" x14ac:dyDescent="0.2"/>
    <row r="546" s="36" customFormat="1" x14ac:dyDescent="0.2"/>
    <row r="547" s="36" customFormat="1" x14ac:dyDescent="0.2"/>
    <row r="548" s="36" customFormat="1" x14ac:dyDescent="0.2"/>
    <row r="549" s="36" customFormat="1" x14ac:dyDescent="0.2"/>
    <row r="550" s="36" customFormat="1" x14ac:dyDescent="0.2"/>
    <row r="551" s="36" customFormat="1" x14ac:dyDescent="0.2"/>
    <row r="552" s="36" customFormat="1" x14ac:dyDescent="0.2"/>
    <row r="553" s="36" customFormat="1" x14ac:dyDescent="0.2"/>
    <row r="554" s="36" customFormat="1" x14ac:dyDescent="0.2"/>
    <row r="555" s="36" customFormat="1" x14ac:dyDescent="0.2"/>
    <row r="556" s="36" customFormat="1" x14ac:dyDescent="0.2"/>
    <row r="557" s="36" customFormat="1" x14ac:dyDescent="0.2"/>
    <row r="558" s="36" customFormat="1" x14ac:dyDescent="0.2"/>
    <row r="559" s="36" customFormat="1" x14ac:dyDescent="0.2"/>
    <row r="560" s="36" customFormat="1" x14ac:dyDescent="0.2"/>
    <row r="561" s="36" customFormat="1" x14ac:dyDescent="0.2"/>
    <row r="562" s="36" customFormat="1" x14ac:dyDescent="0.2"/>
    <row r="563" s="36" customFormat="1" x14ac:dyDescent="0.2"/>
    <row r="564" s="36" customFormat="1" x14ac:dyDescent="0.2"/>
    <row r="565" s="36" customFormat="1" x14ac:dyDescent="0.2"/>
    <row r="566" s="36" customFormat="1" x14ac:dyDescent="0.2"/>
    <row r="567" s="36" customFormat="1" x14ac:dyDescent="0.2"/>
    <row r="568" s="36" customFormat="1" x14ac:dyDescent="0.2"/>
    <row r="569" s="36" customFormat="1" x14ac:dyDescent="0.2"/>
    <row r="570" s="36" customFormat="1" x14ac:dyDescent="0.2"/>
    <row r="571" s="36" customFormat="1" x14ac:dyDescent="0.2"/>
    <row r="572" s="36" customFormat="1" x14ac:dyDescent="0.2"/>
    <row r="573" s="36" customFormat="1" x14ac:dyDescent="0.2"/>
    <row r="574" s="36" customFormat="1" x14ac:dyDescent="0.2"/>
    <row r="575" s="36" customFormat="1" x14ac:dyDescent="0.2"/>
    <row r="576" s="36" customFormat="1" x14ac:dyDescent="0.2"/>
    <row r="577" s="36" customFormat="1" x14ac:dyDescent="0.2"/>
    <row r="578" s="36" customFormat="1" x14ac:dyDescent="0.2"/>
    <row r="579" s="36" customFormat="1" x14ac:dyDescent="0.2"/>
    <row r="580" s="36" customFormat="1" x14ac:dyDescent="0.2"/>
    <row r="581" s="36" customFormat="1" x14ac:dyDescent="0.2"/>
    <row r="582" s="36" customFormat="1" x14ac:dyDescent="0.2"/>
    <row r="583" s="36" customFormat="1" x14ac:dyDescent="0.2"/>
    <row r="584" s="36" customFormat="1" x14ac:dyDescent="0.2"/>
    <row r="585" s="36" customFormat="1" x14ac:dyDescent="0.2"/>
    <row r="586" s="36" customFormat="1" x14ac:dyDescent="0.2"/>
    <row r="587" s="36" customFormat="1" x14ac:dyDescent="0.2"/>
    <row r="588" s="36" customFormat="1" x14ac:dyDescent="0.2"/>
    <row r="589" s="36" customFormat="1" x14ac:dyDescent="0.2"/>
    <row r="590" s="36" customFormat="1" x14ac:dyDescent="0.2"/>
    <row r="591" s="36" customFormat="1" x14ac:dyDescent="0.2"/>
    <row r="592" s="36" customFormat="1" x14ac:dyDescent="0.2"/>
    <row r="593" s="36" customFormat="1" x14ac:dyDescent="0.2"/>
    <row r="594" s="36" customFormat="1" x14ac:dyDescent="0.2"/>
    <row r="595" s="36" customFormat="1" x14ac:dyDescent="0.2"/>
    <row r="596" s="36" customFormat="1" x14ac:dyDescent="0.2"/>
    <row r="597" s="36" customFormat="1" x14ac:dyDescent="0.2"/>
    <row r="598" s="36" customFormat="1" x14ac:dyDescent="0.2"/>
    <row r="599" s="36" customFormat="1" x14ac:dyDescent="0.2"/>
    <row r="600" s="36" customFormat="1" x14ac:dyDescent="0.2"/>
    <row r="601" s="36" customFormat="1" x14ac:dyDescent="0.2"/>
    <row r="602" s="36" customFormat="1" x14ac:dyDescent="0.2"/>
    <row r="603" s="36" customFormat="1" x14ac:dyDescent="0.2"/>
    <row r="604" s="36" customFormat="1" x14ac:dyDescent="0.2"/>
    <row r="605" s="36" customFormat="1" x14ac:dyDescent="0.2"/>
    <row r="606" s="36" customFormat="1" x14ac:dyDescent="0.2"/>
    <row r="607" s="36" customFormat="1" x14ac:dyDescent="0.2"/>
    <row r="608" s="36" customFormat="1" x14ac:dyDescent="0.2"/>
    <row r="609" s="36" customFormat="1" x14ac:dyDescent="0.2"/>
    <row r="610" s="36" customFormat="1" x14ac:dyDescent="0.2"/>
    <row r="611" s="36" customFormat="1" x14ac:dyDescent="0.2"/>
    <row r="612" s="36" customFormat="1" x14ac:dyDescent="0.2"/>
    <row r="613" s="36" customFormat="1" x14ac:dyDescent="0.2"/>
    <row r="614" s="36" customFormat="1" x14ac:dyDescent="0.2"/>
    <row r="615" s="36" customFormat="1" x14ac:dyDescent="0.2"/>
    <row r="616" s="36" customFormat="1" x14ac:dyDescent="0.2"/>
    <row r="617" s="36" customFormat="1" x14ac:dyDescent="0.2"/>
    <row r="618" s="36" customFormat="1" x14ac:dyDescent="0.2"/>
    <row r="619" s="36" customFormat="1" x14ac:dyDescent="0.2"/>
    <row r="620" s="36" customFormat="1" x14ac:dyDescent="0.2"/>
    <row r="621" s="36" customFormat="1" x14ac:dyDescent="0.2"/>
    <row r="622" s="36" customFormat="1" x14ac:dyDescent="0.2"/>
    <row r="623" s="36" customFormat="1" x14ac:dyDescent="0.2"/>
    <row r="624" s="36" customFormat="1" x14ac:dyDescent="0.2"/>
    <row r="625" s="36" customFormat="1" x14ac:dyDescent="0.2"/>
    <row r="626" s="36" customFormat="1" x14ac:dyDescent="0.2"/>
    <row r="627" s="36" customFormat="1" x14ac:dyDescent="0.2"/>
    <row r="628" s="36" customFormat="1" x14ac:dyDescent="0.2"/>
    <row r="629" s="36" customFormat="1" x14ac:dyDescent="0.2"/>
    <row r="630" s="36" customFormat="1" x14ac:dyDescent="0.2"/>
    <row r="631" s="36" customFormat="1" x14ac:dyDescent="0.2"/>
    <row r="632" s="36" customFormat="1" x14ac:dyDescent="0.2"/>
    <row r="633" s="36" customFormat="1" x14ac:dyDescent="0.2"/>
    <row r="634" s="36" customFormat="1" x14ac:dyDescent="0.2"/>
    <row r="635" s="36" customFormat="1" x14ac:dyDescent="0.2"/>
    <row r="636" s="36" customFormat="1" x14ac:dyDescent="0.2"/>
    <row r="637" s="36" customFormat="1" x14ac:dyDescent="0.2"/>
    <row r="638" s="36" customFormat="1" x14ac:dyDescent="0.2"/>
    <row r="639" s="36" customFormat="1" x14ac:dyDescent="0.2"/>
    <row r="640" s="36" customFormat="1" x14ac:dyDescent="0.2"/>
    <row r="641" s="36" customFormat="1" x14ac:dyDescent="0.2"/>
    <row r="642" s="36" customFormat="1" x14ac:dyDescent="0.2"/>
    <row r="643" s="36" customFormat="1" x14ac:dyDescent="0.2"/>
    <row r="644" s="36" customFormat="1" x14ac:dyDescent="0.2"/>
    <row r="645" s="36" customFormat="1" x14ac:dyDescent="0.2"/>
    <row r="646" s="36" customFormat="1" x14ac:dyDescent="0.2"/>
    <row r="647" s="36" customFormat="1" x14ac:dyDescent="0.2"/>
    <row r="648" s="36" customFormat="1" x14ac:dyDescent="0.2"/>
    <row r="649" s="36" customFormat="1" x14ac:dyDescent="0.2"/>
    <row r="650" s="36" customFormat="1" x14ac:dyDescent="0.2"/>
    <row r="651" s="36" customFormat="1" x14ac:dyDescent="0.2"/>
    <row r="652" s="36" customFormat="1" x14ac:dyDescent="0.2"/>
    <row r="653" s="36" customFormat="1" x14ac:dyDescent="0.2"/>
    <row r="654" s="36" customFormat="1" x14ac:dyDescent="0.2"/>
    <row r="655" s="36" customFormat="1" x14ac:dyDescent="0.2"/>
    <row r="656" s="36" customFormat="1" x14ac:dyDescent="0.2"/>
    <row r="657" s="36" customFormat="1" x14ac:dyDescent="0.2"/>
    <row r="658" s="36" customFormat="1" x14ac:dyDescent="0.2"/>
    <row r="659" s="36" customFormat="1" x14ac:dyDescent="0.2"/>
    <row r="660" s="36" customFormat="1" x14ac:dyDescent="0.2"/>
    <row r="661" s="36" customFormat="1" x14ac:dyDescent="0.2"/>
    <row r="662" s="36" customFormat="1" x14ac:dyDescent="0.2"/>
    <row r="663" s="36" customFormat="1" x14ac:dyDescent="0.2"/>
    <row r="664" s="36" customFormat="1" x14ac:dyDescent="0.2"/>
    <row r="665" s="36" customFormat="1" x14ac:dyDescent="0.2"/>
    <row r="666" s="36" customFormat="1" x14ac:dyDescent="0.2"/>
    <row r="667" s="36" customFormat="1" x14ac:dyDescent="0.2"/>
    <row r="668" s="36" customFormat="1" x14ac:dyDescent="0.2"/>
    <row r="669" s="36" customFormat="1" x14ac:dyDescent="0.2"/>
    <row r="670" s="36" customFormat="1" x14ac:dyDescent="0.2"/>
    <row r="671" s="36" customFormat="1" x14ac:dyDescent="0.2"/>
    <row r="672" s="36" customFormat="1" x14ac:dyDescent="0.2"/>
    <row r="673" s="36" customFormat="1" x14ac:dyDescent="0.2"/>
    <row r="674" s="36" customFormat="1" x14ac:dyDescent="0.2"/>
    <row r="675" s="36" customFormat="1" x14ac:dyDescent="0.2"/>
    <row r="676" s="36" customFormat="1" x14ac:dyDescent="0.2"/>
    <row r="677" s="36" customFormat="1" x14ac:dyDescent="0.2"/>
    <row r="678" s="36" customFormat="1" x14ac:dyDescent="0.2"/>
    <row r="679" s="36" customFormat="1" x14ac:dyDescent="0.2"/>
    <row r="680" s="36" customFormat="1" x14ac:dyDescent="0.2"/>
    <row r="681" s="36" customFormat="1" x14ac:dyDescent="0.2"/>
    <row r="682" s="36" customFormat="1" x14ac:dyDescent="0.2"/>
    <row r="683" s="36" customFormat="1" x14ac:dyDescent="0.2"/>
    <row r="684" s="36" customFormat="1" x14ac:dyDescent="0.2"/>
    <row r="685" s="36" customFormat="1" x14ac:dyDescent="0.2"/>
    <row r="686" s="36" customFormat="1" x14ac:dyDescent="0.2"/>
    <row r="687" s="36" customFormat="1" x14ac:dyDescent="0.2"/>
    <row r="688" s="36" customFormat="1" x14ac:dyDescent="0.2"/>
    <row r="689" s="36" customFormat="1" x14ac:dyDescent="0.2"/>
    <row r="690" s="36" customFormat="1" x14ac:dyDescent="0.2"/>
    <row r="691" s="36" customFormat="1" x14ac:dyDescent="0.2"/>
    <row r="692" s="36" customFormat="1" x14ac:dyDescent="0.2"/>
    <row r="693" s="36" customFormat="1" x14ac:dyDescent="0.2"/>
    <row r="694" s="36" customFormat="1" x14ac:dyDescent="0.2"/>
    <row r="695" s="36" customFormat="1" x14ac:dyDescent="0.2"/>
    <row r="696" s="36" customFormat="1" x14ac:dyDescent="0.2"/>
    <row r="697" s="36" customFormat="1" x14ac:dyDescent="0.2"/>
    <row r="698" s="36" customFormat="1" x14ac:dyDescent="0.2"/>
    <row r="699" s="36" customFormat="1" x14ac:dyDescent="0.2"/>
    <row r="700" s="36" customFormat="1" x14ac:dyDescent="0.2"/>
    <row r="701" s="36" customFormat="1" x14ac:dyDescent="0.2"/>
    <row r="702" s="36" customFormat="1" x14ac:dyDescent="0.2"/>
    <row r="703" s="36" customFormat="1" x14ac:dyDescent="0.2"/>
    <row r="704" s="36" customFormat="1" x14ac:dyDescent="0.2"/>
    <row r="705" s="36" customFormat="1" x14ac:dyDescent="0.2"/>
    <row r="706" s="36" customFormat="1" x14ac:dyDescent="0.2"/>
    <row r="707" s="36" customFormat="1" x14ac:dyDescent="0.2"/>
    <row r="708" s="36" customFormat="1" x14ac:dyDescent="0.2"/>
    <row r="709" s="36" customFormat="1" x14ac:dyDescent="0.2"/>
    <row r="710" s="36" customFormat="1" x14ac:dyDescent="0.2"/>
    <row r="711" s="36" customFormat="1" x14ac:dyDescent="0.2"/>
    <row r="712" s="36" customFormat="1" x14ac:dyDescent="0.2"/>
    <row r="713" s="36" customFormat="1" x14ac:dyDescent="0.2"/>
    <row r="714" s="36" customFormat="1" x14ac:dyDescent="0.2"/>
    <row r="715" s="36" customFormat="1" x14ac:dyDescent="0.2"/>
    <row r="716" s="36" customFormat="1" x14ac:dyDescent="0.2"/>
    <row r="717" s="36" customFormat="1" x14ac:dyDescent="0.2"/>
    <row r="718" s="36" customFormat="1" x14ac:dyDescent="0.2"/>
    <row r="719" s="36" customFormat="1" x14ac:dyDescent="0.2"/>
    <row r="720" s="36" customFormat="1" x14ac:dyDescent="0.2"/>
    <row r="721" s="36" customFormat="1" x14ac:dyDescent="0.2"/>
    <row r="722" s="36" customFormat="1" x14ac:dyDescent="0.2"/>
    <row r="723" s="36" customFormat="1" x14ac:dyDescent="0.2"/>
    <row r="724" s="36" customFormat="1" x14ac:dyDescent="0.2"/>
    <row r="725" s="36" customFormat="1" x14ac:dyDescent="0.2"/>
    <row r="726" s="36" customFormat="1" x14ac:dyDescent="0.2"/>
    <row r="727" s="36" customFormat="1" x14ac:dyDescent="0.2"/>
    <row r="728" s="36" customFormat="1" x14ac:dyDescent="0.2"/>
    <row r="729" s="36" customFormat="1" x14ac:dyDescent="0.2"/>
    <row r="730" s="36" customFormat="1" x14ac:dyDescent="0.2"/>
    <row r="731" s="36" customFormat="1" x14ac:dyDescent="0.2"/>
    <row r="732" s="36" customFormat="1" x14ac:dyDescent="0.2"/>
    <row r="733" s="36" customFormat="1" x14ac:dyDescent="0.2"/>
    <row r="734" s="36" customFormat="1" x14ac:dyDescent="0.2"/>
    <row r="735" s="36" customFormat="1" x14ac:dyDescent="0.2"/>
    <row r="736" s="36" customFormat="1" x14ac:dyDescent="0.2"/>
    <row r="737" s="36" customFormat="1" x14ac:dyDescent="0.2"/>
    <row r="738" s="36" customFormat="1" x14ac:dyDescent="0.2"/>
    <row r="739" s="36" customFormat="1" x14ac:dyDescent="0.2"/>
    <row r="740" s="36" customFormat="1" x14ac:dyDescent="0.2"/>
    <row r="741" s="36" customFormat="1" x14ac:dyDescent="0.2"/>
    <row r="742" s="36" customFormat="1" x14ac:dyDescent="0.2"/>
    <row r="743" s="36" customFormat="1" x14ac:dyDescent="0.2"/>
    <row r="744" s="36" customFormat="1" x14ac:dyDescent="0.2"/>
    <row r="745" s="36" customFormat="1" x14ac:dyDescent="0.2"/>
    <row r="746" s="36" customFormat="1" x14ac:dyDescent="0.2"/>
    <row r="747" s="36" customFormat="1" x14ac:dyDescent="0.2"/>
    <row r="748" s="36" customFormat="1" x14ac:dyDescent="0.2"/>
    <row r="749" s="36" customFormat="1" x14ac:dyDescent="0.2"/>
    <row r="750" s="36" customFormat="1" x14ac:dyDescent="0.2"/>
    <row r="751" s="36" customFormat="1" x14ac:dyDescent="0.2"/>
    <row r="752" s="36" customFormat="1" x14ac:dyDescent="0.2"/>
    <row r="753" s="36" customFormat="1" x14ac:dyDescent="0.2"/>
    <row r="754" s="36" customFormat="1" x14ac:dyDescent="0.2"/>
    <row r="755" s="36" customFormat="1" x14ac:dyDescent="0.2"/>
    <row r="756" s="36" customFormat="1" x14ac:dyDescent="0.2"/>
    <row r="757" s="36" customFormat="1" x14ac:dyDescent="0.2"/>
    <row r="758" s="36" customFormat="1" x14ac:dyDescent="0.2"/>
    <row r="759" s="36" customFormat="1" x14ac:dyDescent="0.2"/>
    <row r="760" s="36" customFormat="1" x14ac:dyDescent="0.2"/>
    <row r="761" s="36" customFormat="1" x14ac:dyDescent="0.2"/>
    <row r="762" s="36" customFormat="1" x14ac:dyDescent="0.2"/>
    <row r="763" s="36" customFormat="1" x14ac:dyDescent="0.2"/>
    <row r="764" s="36" customFormat="1" x14ac:dyDescent="0.2"/>
    <row r="765" s="36" customFormat="1" x14ac:dyDescent="0.2"/>
    <row r="766" s="36" customFormat="1" x14ac:dyDescent="0.2"/>
    <row r="767" s="36" customFormat="1" x14ac:dyDescent="0.2"/>
    <row r="768" s="36" customFormat="1" x14ac:dyDescent="0.2"/>
    <row r="769" s="36" customFormat="1" x14ac:dyDescent="0.2"/>
    <row r="770" s="36" customFormat="1" x14ac:dyDescent="0.2"/>
    <row r="771" s="36" customFormat="1" x14ac:dyDescent="0.2"/>
    <row r="772" s="36" customFormat="1" x14ac:dyDescent="0.2"/>
    <row r="773" s="36" customFormat="1" x14ac:dyDescent="0.2"/>
    <row r="774" s="36" customFormat="1" x14ac:dyDescent="0.2"/>
    <row r="775" s="36" customFormat="1" x14ac:dyDescent="0.2"/>
    <row r="776" s="36" customFormat="1" x14ac:dyDescent="0.2"/>
    <row r="777" s="36" customFormat="1" x14ac:dyDescent="0.2"/>
    <row r="778" s="36" customFormat="1" x14ac:dyDescent="0.2"/>
    <row r="779" s="36" customFormat="1" x14ac:dyDescent="0.2"/>
    <row r="780" s="36" customFormat="1" x14ac:dyDescent="0.2"/>
    <row r="781" s="36" customFormat="1" x14ac:dyDescent="0.2"/>
    <row r="782" s="36" customFormat="1" x14ac:dyDescent="0.2"/>
    <row r="783" s="36" customFormat="1" x14ac:dyDescent="0.2"/>
    <row r="784" s="36" customFormat="1" x14ac:dyDescent="0.2"/>
    <row r="785" s="36" customFormat="1" x14ac:dyDescent="0.2"/>
    <row r="786" s="36" customFormat="1" x14ac:dyDescent="0.2"/>
    <row r="787" s="36" customFormat="1" x14ac:dyDescent="0.2"/>
    <row r="788" s="36" customFormat="1" x14ac:dyDescent="0.2"/>
    <row r="789" s="36" customFormat="1" x14ac:dyDescent="0.2"/>
    <row r="790" s="36" customFormat="1" x14ac:dyDescent="0.2"/>
    <row r="791" s="36" customFormat="1" x14ac:dyDescent="0.2"/>
    <row r="792" s="36" customFormat="1" x14ac:dyDescent="0.2"/>
    <row r="793" s="36" customFormat="1" x14ac:dyDescent="0.2"/>
    <row r="794" s="36" customFormat="1" x14ac:dyDescent="0.2"/>
    <row r="795" s="36" customFormat="1" x14ac:dyDescent="0.2"/>
    <row r="796" s="36" customFormat="1" x14ac:dyDescent="0.2"/>
    <row r="797" s="36" customFormat="1" x14ac:dyDescent="0.2"/>
    <row r="798" s="36" customFormat="1" x14ac:dyDescent="0.2"/>
    <row r="799" s="36" customFormat="1" x14ac:dyDescent="0.2"/>
    <row r="800" s="36" customFormat="1" x14ac:dyDescent="0.2"/>
    <row r="801" s="36" customFormat="1" x14ac:dyDescent="0.2"/>
    <row r="802" s="36" customFormat="1" x14ac:dyDescent="0.2"/>
    <row r="803" s="36" customFormat="1" x14ac:dyDescent="0.2"/>
    <row r="804" s="36" customFormat="1" x14ac:dyDescent="0.2"/>
    <row r="805" s="36" customFormat="1" x14ac:dyDescent="0.2"/>
    <row r="806" s="36" customFormat="1" x14ac:dyDescent="0.2"/>
    <row r="807" s="36" customFormat="1" x14ac:dyDescent="0.2"/>
    <row r="808" s="36" customFormat="1" x14ac:dyDescent="0.2"/>
    <row r="809" s="36" customFormat="1" x14ac:dyDescent="0.2"/>
    <row r="810" s="36" customFormat="1" x14ac:dyDescent="0.2"/>
    <row r="811" s="36" customFormat="1" x14ac:dyDescent="0.2"/>
    <row r="812" s="36" customFormat="1" x14ac:dyDescent="0.2"/>
    <row r="813" s="36" customFormat="1" x14ac:dyDescent="0.2"/>
    <row r="814" s="36" customFormat="1" x14ac:dyDescent="0.2"/>
    <row r="815" s="36" customFormat="1" x14ac:dyDescent="0.2"/>
    <row r="816" s="36" customFormat="1" x14ac:dyDescent="0.2"/>
    <row r="817" s="36" customFormat="1" x14ac:dyDescent="0.2"/>
    <row r="818" s="36" customFormat="1" x14ac:dyDescent="0.2"/>
    <row r="819" s="36" customFormat="1" x14ac:dyDescent="0.2"/>
    <row r="820" s="36" customFormat="1" x14ac:dyDescent="0.2"/>
    <row r="821" s="36" customFormat="1" x14ac:dyDescent="0.2"/>
    <row r="822" s="36" customFormat="1" x14ac:dyDescent="0.2"/>
    <row r="823" s="36" customFormat="1" x14ac:dyDescent="0.2"/>
    <row r="824" s="36" customFormat="1" x14ac:dyDescent="0.2"/>
    <row r="825" s="36" customFormat="1" x14ac:dyDescent="0.2"/>
    <row r="826" s="36" customFormat="1" x14ac:dyDescent="0.2"/>
    <row r="827" s="36" customFormat="1" x14ac:dyDescent="0.2"/>
    <row r="828" s="36" customFormat="1" x14ac:dyDescent="0.2"/>
    <row r="829" s="36" customFormat="1" x14ac:dyDescent="0.2"/>
    <row r="830" s="36" customFormat="1" x14ac:dyDescent="0.2"/>
    <row r="831" s="36" customFormat="1" x14ac:dyDescent="0.2"/>
    <row r="832" s="36" customFormat="1" x14ac:dyDescent="0.2"/>
    <row r="833" s="36" customFormat="1" x14ac:dyDescent="0.2"/>
    <row r="834" s="36" customFormat="1" x14ac:dyDescent="0.2"/>
    <row r="835" s="36" customFormat="1" x14ac:dyDescent="0.2"/>
    <row r="836" s="36" customFormat="1" x14ac:dyDescent="0.2"/>
    <row r="837" s="36" customFormat="1" x14ac:dyDescent="0.2"/>
    <row r="838" s="36" customFormat="1" x14ac:dyDescent="0.2"/>
    <row r="839" s="36" customFormat="1" x14ac:dyDescent="0.2"/>
    <row r="840" s="36" customFormat="1" x14ac:dyDescent="0.2"/>
    <row r="841" s="36" customFormat="1" x14ac:dyDescent="0.2"/>
    <row r="842" s="36" customFormat="1" x14ac:dyDescent="0.2"/>
    <row r="843" s="36" customFormat="1" x14ac:dyDescent="0.2"/>
    <row r="844" s="36" customFormat="1" x14ac:dyDescent="0.2"/>
    <row r="845" s="36" customFormat="1" x14ac:dyDescent="0.2"/>
    <row r="846" s="36" customFormat="1" x14ac:dyDescent="0.2"/>
    <row r="847" s="36" customFormat="1" x14ac:dyDescent="0.2"/>
    <row r="848" s="36" customFormat="1" x14ac:dyDescent="0.2"/>
    <row r="849" s="36" customFormat="1" x14ac:dyDescent="0.2"/>
    <row r="850" s="36" customFormat="1" x14ac:dyDescent="0.2"/>
    <row r="851" s="36" customFormat="1" x14ac:dyDescent="0.2"/>
    <row r="852" s="36" customFormat="1" x14ac:dyDescent="0.2"/>
    <row r="853" s="36" customFormat="1" x14ac:dyDescent="0.2"/>
    <row r="854" s="36" customFormat="1" x14ac:dyDescent="0.2"/>
    <row r="855" s="36" customFormat="1" x14ac:dyDescent="0.2"/>
    <row r="856" s="36" customFormat="1" x14ac:dyDescent="0.2"/>
    <row r="857" s="36" customFormat="1" x14ac:dyDescent="0.2"/>
    <row r="858" s="36" customFormat="1" x14ac:dyDescent="0.2"/>
    <row r="859" s="36" customFormat="1" x14ac:dyDescent="0.2"/>
    <row r="860" s="36" customFormat="1" x14ac:dyDescent="0.2"/>
    <row r="861" s="36" customFormat="1" x14ac:dyDescent="0.2"/>
    <row r="862" s="36" customFormat="1" x14ac:dyDescent="0.2"/>
    <row r="863" s="36" customFormat="1" x14ac:dyDescent="0.2"/>
    <row r="864" s="36" customFormat="1" x14ac:dyDescent="0.2"/>
    <row r="865" s="36" customFormat="1" x14ac:dyDescent="0.2"/>
    <row r="866" s="36" customFormat="1" x14ac:dyDescent="0.2"/>
    <row r="867" s="36" customFormat="1" x14ac:dyDescent="0.2"/>
    <row r="868" s="36" customFormat="1" x14ac:dyDescent="0.2"/>
    <row r="869" s="36" customFormat="1" x14ac:dyDescent="0.2"/>
    <row r="870" s="36" customFormat="1" x14ac:dyDescent="0.2"/>
    <row r="871" s="36" customFormat="1" x14ac:dyDescent="0.2"/>
    <row r="872" s="36" customFormat="1" x14ac:dyDescent="0.2"/>
    <row r="873" s="36" customFormat="1" x14ac:dyDescent="0.2"/>
    <row r="874" s="36" customFormat="1" x14ac:dyDescent="0.2"/>
    <row r="875" s="36" customFormat="1" x14ac:dyDescent="0.2"/>
    <row r="876" s="36" customFormat="1" x14ac:dyDescent="0.2"/>
    <row r="877" s="36" customFormat="1" x14ac:dyDescent="0.2"/>
    <row r="878" s="36" customFormat="1" x14ac:dyDescent="0.2"/>
    <row r="879" s="36" customFormat="1" x14ac:dyDescent="0.2"/>
    <row r="880" s="36" customFormat="1" x14ac:dyDescent="0.2"/>
    <row r="881" s="36" customFormat="1" x14ac:dyDescent="0.2"/>
    <row r="882" s="36" customFormat="1" x14ac:dyDescent="0.2"/>
    <row r="883" s="36" customFormat="1" x14ac:dyDescent="0.2"/>
    <row r="884" s="36" customFormat="1" x14ac:dyDescent="0.2"/>
    <row r="885" s="36" customFormat="1" x14ac:dyDescent="0.2"/>
    <row r="886" s="36" customFormat="1" x14ac:dyDescent="0.2"/>
    <row r="887" s="36" customFormat="1" x14ac:dyDescent="0.2"/>
    <row r="888" s="36" customFormat="1" x14ac:dyDescent="0.2"/>
    <row r="889" s="36" customFormat="1" x14ac:dyDescent="0.2"/>
    <row r="890" s="36" customFormat="1" x14ac:dyDescent="0.2"/>
    <row r="891" s="36" customFormat="1" x14ac:dyDescent="0.2"/>
    <row r="892" s="36" customFormat="1" x14ac:dyDescent="0.2"/>
    <row r="893" s="36" customFormat="1" x14ac:dyDescent="0.2"/>
    <row r="894" s="36" customFormat="1" x14ac:dyDescent="0.2"/>
    <row r="895" s="36" customFormat="1" x14ac:dyDescent="0.2"/>
    <row r="896" s="36" customFormat="1" x14ac:dyDescent="0.2"/>
    <row r="897" s="36" customFormat="1" x14ac:dyDescent="0.2"/>
    <row r="898" s="36" customFormat="1" x14ac:dyDescent="0.2"/>
    <row r="899" s="36" customFormat="1" x14ac:dyDescent="0.2"/>
    <row r="900" s="36" customFormat="1" x14ac:dyDescent="0.2"/>
    <row r="901" s="36" customFormat="1" x14ac:dyDescent="0.2"/>
    <row r="902" s="36" customFormat="1" x14ac:dyDescent="0.2"/>
    <row r="903" s="36" customFormat="1" x14ac:dyDescent="0.2"/>
    <row r="904" s="36" customFormat="1" x14ac:dyDescent="0.2"/>
    <row r="905" s="36" customFormat="1" x14ac:dyDescent="0.2"/>
    <row r="906" s="36" customFormat="1" x14ac:dyDescent="0.2"/>
    <row r="907" s="36" customFormat="1" x14ac:dyDescent="0.2"/>
    <row r="908" s="36" customFormat="1" x14ac:dyDescent="0.2"/>
    <row r="909" s="36" customFormat="1" x14ac:dyDescent="0.2"/>
    <row r="910" s="36" customFormat="1" x14ac:dyDescent="0.2"/>
  </sheetData>
  <mergeCells count="855">
    <mergeCell ref="B43:B45"/>
    <mergeCell ref="L61:L62"/>
    <mergeCell ref="L66:L71"/>
    <mergeCell ref="N100:N101"/>
    <mergeCell ref="L72:L77"/>
    <mergeCell ref="L58:L59"/>
    <mergeCell ref="B4:B38"/>
    <mergeCell ref="A1:B3"/>
    <mergeCell ref="K2:K3"/>
    <mergeCell ref="L2:N2"/>
    <mergeCell ref="M55:M56"/>
    <mergeCell ref="M58:M59"/>
    <mergeCell ref="M61:M62"/>
    <mergeCell ref="M66:M71"/>
    <mergeCell ref="M72:M77"/>
    <mergeCell ref="N28:N32"/>
    <mergeCell ref="N33:N38"/>
    <mergeCell ref="N46:N51"/>
    <mergeCell ref="N55:N56"/>
    <mergeCell ref="N66:N71"/>
    <mergeCell ref="M4:M18"/>
    <mergeCell ref="M19:M23"/>
    <mergeCell ref="N19:N23"/>
    <mergeCell ref="N4:N18"/>
    <mergeCell ref="M24:M27"/>
    <mergeCell ref="N24:N27"/>
    <mergeCell ref="L25:L26"/>
    <mergeCell ref="L4:L23"/>
    <mergeCell ref="N82:N84"/>
    <mergeCell ref="O72:O77"/>
    <mergeCell ref="O66:O71"/>
    <mergeCell ref="P66:P71"/>
    <mergeCell ref="O63:R65"/>
    <mergeCell ref="O61:O62"/>
    <mergeCell ref="O58:O59"/>
    <mergeCell ref="P58:P59"/>
    <mergeCell ref="Q58:Q59"/>
    <mergeCell ref="Q72:Q77"/>
    <mergeCell ref="R72:R77"/>
    <mergeCell ref="Q61:Q62"/>
    <mergeCell ref="P33:P38"/>
    <mergeCell ref="Q33:Q38"/>
    <mergeCell ref="R33:R38"/>
    <mergeCell ref="L64:L65"/>
    <mergeCell ref="L46:L51"/>
    <mergeCell ref="L52:L54"/>
    <mergeCell ref="R47:R48"/>
    <mergeCell ref="Q100:Q101"/>
    <mergeCell ref="N52:N54"/>
    <mergeCell ref="O55:O56"/>
    <mergeCell ref="P55:P56"/>
    <mergeCell ref="M52:M54"/>
    <mergeCell ref="O46:O47"/>
    <mergeCell ref="O48:O49"/>
    <mergeCell ref="O50:O51"/>
    <mergeCell ref="Q47:Q48"/>
    <mergeCell ref="Q49:Q50"/>
    <mergeCell ref="Q51:Q52"/>
    <mergeCell ref="P46:P47"/>
    <mergeCell ref="P48:P49"/>
    <mergeCell ref="P50:P51"/>
    <mergeCell ref="O28:O32"/>
    <mergeCell ref="M94:M95"/>
    <mergeCell ref="O91:R93"/>
    <mergeCell ref="O94:O95"/>
    <mergeCell ref="P94:P95"/>
    <mergeCell ref="Q94:Q95"/>
    <mergeCell ref="R94:R95"/>
    <mergeCell ref="M64:M65"/>
    <mergeCell ref="L80:N80"/>
    <mergeCell ref="L85:L90"/>
    <mergeCell ref="N58:N62"/>
    <mergeCell ref="N64:N65"/>
    <mergeCell ref="M82:M84"/>
    <mergeCell ref="N72:N77"/>
    <mergeCell ref="P61:P62"/>
    <mergeCell ref="O80:R80"/>
    <mergeCell ref="Q66:Q71"/>
    <mergeCell ref="R66:R71"/>
    <mergeCell ref="P72:P77"/>
    <mergeCell ref="M28:M32"/>
    <mergeCell ref="M33:M38"/>
    <mergeCell ref="M46:M51"/>
    <mergeCell ref="M91:M93"/>
    <mergeCell ref="N91:N93"/>
    <mergeCell ref="L111:L116"/>
    <mergeCell ref="L82:L84"/>
    <mergeCell ref="R85:R90"/>
    <mergeCell ref="P85:P90"/>
    <mergeCell ref="O85:O90"/>
    <mergeCell ref="Q85:Q90"/>
    <mergeCell ref="N105:N110"/>
    <mergeCell ref="L105:L110"/>
    <mergeCell ref="M105:M110"/>
    <mergeCell ref="N103:N104"/>
    <mergeCell ref="M103:M104"/>
    <mergeCell ref="L103:L104"/>
    <mergeCell ref="N94:N95"/>
    <mergeCell ref="N97:N98"/>
    <mergeCell ref="L91:L93"/>
    <mergeCell ref="L100:L101"/>
    <mergeCell ref="L94:L95"/>
    <mergeCell ref="L97:L98"/>
    <mergeCell ref="O102:R104"/>
    <mergeCell ref="R100:R101"/>
    <mergeCell ref="M97:M98"/>
    <mergeCell ref="O100:O101"/>
    <mergeCell ref="M100:M101"/>
    <mergeCell ref="P100:P101"/>
    <mergeCell ref="P105:P110"/>
    <mergeCell ref="Q105:Q110"/>
    <mergeCell ref="R105:R110"/>
    <mergeCell ref="S105:S110"/>
    <mergeCell ref="T105:T110"/>
    <mergeCell ref="M130:M132"/>
    <mergeCell ref="P111:P116"/>
    <mergeCell ref="N130:N132"/>
    <mergeCell ref="T130:T132"/>
    <mergeCell ref="L119:N119"/>
    <mergeCell ref="M111:M116"/>
    <mergeCell ref="M124:M129"/>
    <mergeCell ref="K118:V118"/>
    <mergeCell ref="O121:R123"/>
    <mergeCell ref="T111:T116"/>
    <mergeCell ref="S111:S116"/>
    <mergeCell ref="O105:O110"/>
    <mergeCell ref="L130:L132"/>
    <mergeCell ref="L124:L129"/>
    <mergeCell ref="S130:S132"/>
    <mergeCell ref="T121:T123"/>
    <mergeCell ref="T124:T129"/>
    <mergeCell ref="L121:L123"/>
    <mergeCell ref="N121:N123"/>
    <mergeCell ref="C91:J93"/>
    <mergeCell ref="G66:G71"/>
    <mergeCell ref="I66:I71"/>
    <mergeCell ref="H66:H71"/>
    <mergeCell ref="C85:C90"/>
    <mergeCell ref="F85:F90"/>
    <mergeCell ref="D85:D90"/>
    <mergeCell ref="E85:E90"/>
    <mergeCell ref="I72:I77"/>
    <mergeCell ref="J72:J77"/>
    <mergeCell ref="C72:C77"/>
    <mergeCell ref="D72:D77"/>
    <mergeCell ref="C52:J54"/>
    <mergeCell ref="D55:D56"/>
    <mergeCell ref="H124:H129"/>
    <mergeCell ref="I124:I129"/>
    <mergeCell ref="J124:J129"/>
    <mergeCell ref="C124:C129"/>
    <mergeCell ref="F124:F129"/>
    <mergeCell ref="D58:D59"/>
    <mergeCell ref="C58:C59"/>
    <mergeCell ref="F58:F59"/>
    <mergeCell ref="E58:E59"/>
    <mergeCell ref="I61:I62"/>
    <mergeCell ref="F61:F62"/>
    <mergeCell ref="C66:C71"/>
    <mergeCell ref="D61:D62"/>
    <mergeCell ref="E61:E62"/>
    <mergeCell ref="G61:G62"/>
    <mergeCell ref="H61:H62"/>
    <mergeCell ref="C61:C62"/>
    <mergeCell ref="F72:F77"/>
    <mergeCell ref="G72:G77"/>
    <mergeCell ref="H85:H90"/>
    <mergeCell ref="J61:J62"/>
    <mergeCell ref="E55:E56"/>
    <mergeCell ref="W119:Y119"/>
    <mergeCell ref="S124:S129"/>
    <mergeCell ref="R124:R129"/>
    <mergeCell ref="X124:X129"/>
    <mergeCell ref="Y124:Y129"/>
    <mergeCell ref="S121:S123"/>
    <mergeCell ref="U121:U123"/>
    <mergeCell ref="U124:U129"/>
    <mergeCell ref="K119:K120"/>
    <mergeCell ref="N124:N129"/>
    <mergeCell ref="M121:M123"/>
    <mergeCell ref="O119:R119"/>
    <mergeCell ref="S119:V119"/>
    <mergeCell ref="W121:Y123"/>
    <mergeCell ref="W124:W129"/>
    <mergeCell ref="P124:P129"/>
    <mergeCell ref="O124:O129"/>
    <mergeCell ref="Q124:Q129"/>
    <mergeCell ref="V121:V123"/>
    <mergeCell ref="V124:V129"/>
    <mergeCell ref="D97:D98"/>
    <mergeCell ref="H72:H77"/>
    <mergeCell ref="L142:L143"/>
    <mergeCell ref="M142:M143"/>
    <mergeCell ref="N142:N143"/>
    <mergeCell ref="M144:M149"/>
    <mergeCell ref="M150:M155"/>
    <mergeCell ref="W130:Y132"/>
    <mergeCell ref="W133:W134"/>
    <mergeCell ref="X133:X134"/>
    <mergeCell ref="Y133:Y134"/>
    <mergeCell ref="W136:W137"/>
    <mergeCell ref="X136:X137"/>
    <mergeCell ref="Y136:Y137"/>
    <mergeCell ref="W139:W140"/>
    <mergeCell ref="X139:X140"/>
    <mergeCell ref="M139:M140"/>
    <mergeCell ref="O130:R132"/>
    <mergeCell ref="L139:L140"/>
    <mergeCell ref="R133:R134"/>
    <mergeCell ref="Q133:Q134"/>
    <mergeCell ref="R136:R137"/>
    <mergeCell ref="O141:R143"/>
    <mergeCell ref="U130:U132"/>
    <mergeCell ref="C144:C149"/>
    <mergeCell ref="D144:D149"/>
    <mergeCell ref="E144:E149"/>
    <mergeCell ref="F144:F149"/>
    <mergeCell ref="G144:G149"/>
    <mergeCell ref="J144:J149"/>
    <mergeCell ref="L160:L162"/>
    <mergeCell ref="N160:N162"/>
    <mergeCell ref="M163:M168"/>
    <mergeCell ref="C160:J162"/>
    <mergeCell ref="M160:M162"/>
    <mergeCell ref="N163:N168"/>
    <mergeCell ref="B172:B173"/>
    <mergeCell ref="C172:C173"/>
    <mergeCell ref="D172:D173"/>
    <mergeCell ref="E172:E173"/>
    <mergeCell ref="B163:B168"/>
    <mergeCell ref="D163:D168"/>
    <mergeCell ref="E163:E168"/>
    <mergeCell ref="G163:G168"/>
    <mergeCell ref="L169:L171"/>
    <mergeCell ref="H163:H168"/>
    <mergeCell ref="I163:I168"/>
    <mergeCell ref="J163:J168"/>
    <mergeCell ref="C157:J157"/>
    <mergeCell ref="C150:C155"/>
    <mergeCell ref="D150:D155"/>
    <mergeCell ref="E150:E155"/>
    <mergeCell ref="F150:F155"/>
    <mergeCell ref="G150:G155"/>
    <mergeCell ref="H150:H155"/>
    <mergeCell ref="W97:W98"/>
    <mergeCell ref="W111:W116"/>
    <mergeCell ref="X111:X116"/>
    <mergeCell ref="Y111:Y116"/>
    <mergeCell ref="P97:P98"/>
    <mergeCell ref="Q97:Q98"/>
    <mergeCell ref="O97:O98"/>
    <mergeCell ref="X97:X98"/>
    <mergeCell ref="E111:E116"/>
    <mergeCell ref="F111:F116"/>
    <mergeCell ref="G111:G116"/>
    <mergeCell ref="H111:H116"/>
    <mergeCell ref="I111:I116"/>
    <mergeCell ref="J111:J116"/>
    <mergeCell ref="O111:O116"/>
    <mergeCell ref="N111:N116"/>
    <mergeCell ref="C102:J104"/>
    <mergeCell ref="C100:C101"/>
    <mergeCell ref="D100:D101"/>
    <mergeCell ref="E100:E101"/>
    <mergeCell ref="F100:F101"/>
    <mergeCell ref="H100:H101"/>
    <mergeCell ref="C105:C110"/>
    <mergeCell ref="F105:F110"/>
    <mergeCell ref="Y85:Y90"/>
    <mergeCell ref="W85:W90"/>
    <mergeCell ref="X85:X90"/>
    <mergeCell ref="W82:Y84"/>
    <mergeCell ref="R111:R116"/>
    <mergeCell ref="V100:V101"/>
    <mergeCell ref="T102:T104"/>
    <mergeCell ref="W66:W71"/>
    <mergeCell ref="S72:S77"/>
    <mergeCell ref="S82:S84"/>
    <mergeCell ref="S85:S90"/>
    <mergeCell ref="S91:S93"/>
    <mergeCell ref="S94:S95"/>
    <mergeCell ref="S97:S98"/>
    <mergeCell ref="S100:S101"/>
    <mergeCell ref="S102:S104"/>
    <mergeCell ref="T82:T84"/>
    <mergeCell ref="T85:T90"/>
    <mergeCell ref="T91:T93"/>
    <mergeCell ref="T94:T95"/>
    <mergeCell ref="V97:V98"/>
    <mergeCell ref="T100:T101"/>
    <mergeCell ref="V94:V95"/>
    <mergeCell ref="W79:Y79"/>
    <mergeCell ref="Y94:Y95"/>
    <mergeCell ref="B175:B176"/>
    <mergeCell ref="P175:P176"/>
    <mergeCell ref="Q175:Q176"/>
    <mergeCell ref="R175:R176"/>
    <mergeCell ref="W175:W176"/>
    <mergeCell ref="X175:X176"/>
    <mergeCell ref="T169:T171"/>
    <mergeCell ref="T172:T173"/>
    <mergeCell ref="T175:T176"/>
    <mergeCell ref="V169:V171"/>
    <mergeCell ref="V172:V173"/>
    <mergeCell ref="V175:V176"/>
    <mergeCell ref="W169:Y171"/>
    <mergeCell ref="W172:W173"/>
    <mergeCell ref="X172:X173"/>
    <mergeCell ref="Y172:Y173"/>
    <mergeCell ref="N175:N176"/>
    <mergeCell ref="E97:E98"/>
    <mergeCell ref="J100:J101"/>
    <mergeCell ref="W118:Y118"/>
    <mergeCell ref="U105:U110"/>
    <mergeCell ref="X105:X110"/>
    <mergeCell ref="U111:U116"/>
    <mergeCell ref="B178:B179"/>
    <mergeCell ref="U61:U62"/>
    <mergeCell ref="U63:U65"/>
    <mergeCell ref="U82:U84"/>
    <mergeCell ref="U85:U90"/>
    <mergeCell ref="U91:U93"/>
    <mergeCell ref="U94:U95"/>
    <mergeCell ref="U97:U98"/>
    <mergeCell ref="S169:S171"/>
    <mergeCell ref="S172:S173"/>
    <mergeCell ref="S175:S176"/>
    <mergeCell ref="S178:S179"/>
    <mergeCell ref="U150:U155"/>
    <mergeCell ref="S158:V158"/>
    <mergeCell ref="V130:V132"/>
    <mergeCell ref="V133:V134"/>
    <mergeCell ref="V136:V137"/>
    <mergeCell ref="V111:V116"/>
    <mergeCell ref="C130:J132"/>
    <mergeCell ref="C121:J123"/>
    <mergeCell ref="C118:J118"/>
    <mergeCell ref="B133:B134"/>
    <mergeCell ref="H105:H110"/>
    <mergeCell ref="I105:I110"/>
    <mergeCell ref="B46:B51"/>
    <mergeCell ref="G58:G59"/>
    <mergeCell ref="S46:S51"/>
    <mergeCell ref="V46:V51"/>
    <mergeCell ref="K40:V40"/>
    <mergeCell ref="L41:N41"/>
    <mergeCell ref="G175:G176"/>
    <mergeCell ref="H175:H176"/>
    <mergeCell ref="J105:J110"/>
    <mergeCell ref="G97:G101"/>
    <mergeCell ref="H97:H98"/>
    <mergeCell ref="E124:E129"/>
    <mergeCell ref="F97:F98"/>
    <mergeCell ref="J97:J98"/>
    <mergeCell ref="I100:I101"/>
    <mergeCell ref="I97:I98"/>
    <mergeCell ref="C158:J158"/>
    <mergeCell ref="H144:H149"/>
    <mergeCell ref="I144:I149"/>
    <mergeCell ref="I150:I155"/>
    <mergeCell ref="J150:J155"/>
    <mergeCell ref="C141:J143"/>
    <mergeCell ref="C163:C168"/>
    <mergeCell ref="F163:F168"/>
    <mergeCell ref="B55:B56"/>
    <mergeCell ref="B58:B59"/>
    <mergeCell ref="B61:B62"/>
    <mergeCell ref="W61:W62"/>
    <mergeCell ref="X61:X62"/>
    <mergeCell ref="Y61:Y62"/>
    <mergeCell ref="R61:R62"/>
    <mergeCell ref="R58:R59"/>
    <mergeCell ref="V55:V56"/>
    <mergeCell ref="V58:V59"/>
    <mergeCell ref="V61:V62"/>
    <mergeCell ref="R55:R56"/>
    <mergeCell ref="I55:I56"/>
    <mergeCell ref="J55:J56"/>
    <mergeCell ref="L55:L56"/>
    <mergeCell ref="Q55:Q56"/>
    <mergeCell ref="F55:F56"/>
    <mergeCell ref="G55:G56"/>
    <mergeCell ref="W80:Y80"/>
    <mergeCell ref="Y66:Y71"/>
    <mergeCell ref="W72:W77"/>
    <mergeCell ref="W91:Y93"/>
    <mergeCell ref="W94:W95"/>
    <mergeCell ref="X94:X95"/>
    <mergeCell ref="I33:I38"/>
    <mergeCell ref="J33:J38"/>
    <mergeCell ref="I46:I51"/>
    <mergeCell ref="J46:J51"/>
    <mergeCell ref="C63:J65"/>
    <mergeCell ref="G46:G51"/>
    <mergeCell ref="C55:C56"/>
    <mergeCell ref="H58:H59"/>
    <mergeCell ref="I58:I59"/>
    <mergeCell ref="J58:J59"/>
    <mergeCell ref="H55:H56"/>
    <mergeCell ref="V82:V84"/>
    <mergeCell ref="W40:Y40"/>
    <mergeCell ref="W41:Y41"/>
    <mergeCell ref="W55:W56"/>
    <mergeCell ref="W52:Y54"/>
    <mergeCell ref="X55:X56"/>
    <mergeCell ref="S41:V41"/>
    <mergeCell ref="B136:B137"/>
    <mergeCell ref="B139:B140"/>
    <mergeCell ref="B124:B129"/>
    <mergeCell ref="B85:B90"/>
    <mergeCell ref="A78:B81"/>
    <mergeCell ref="C133:C134"/>
    <mergeCell ref="B97:B98"/>
    <mergeCell ref="C80:J80"/>
    <mergeCell ref="E72:E77"/>
    <mergeCell ref="C111:C116"/>
    <mergeCell ref="D111:D116"/>
    <mergeCell ref="B94:B95"/>
    <mergeCell ref="B100:B101"/>
    <mergeCell ref="G124:G129"/>
    <mergeCell ref="C119:J119"/>
    <mergeCell ref="C136:C137"/>
    <mergeCell ref="D139:D140"/>
    <mergeCell ref="E139:E140"/>
    <mergeCell ref="F139:F140"/>
    <mergeCell ref="G139:G140"/>
    <mergeCell ref="H139:H140"/>
    <mergeCell ref="C139:C140"/>
    <mergeCell ref="C97:C98"/>
    <mergeCell ref="G85:G90"/>
    <mergeCell ref="X100:X101"/>
    <mergeCell ref="Y100:Y101"/>
    <mergeCell ref="W102:Y104"/>
    <mergeCell ref="D136:D137"/>
    <mergeCell ref="E136:E137"/>
    <mergeCell ref="F136:F137"/>
    <mergeCell ref="G136:G137"/>
    <mergeCell ref="H136:H137"/>
    <mergeCell ref="I136:I137"/>
    <mergeCell ref="J136:J137"/>
    <mergeCell ref="L136:L137"/>
    <mergeCell ref="P133:P134"/>
    <mergeCell ref="D133:D134"/>
    <mergeCell ref="U136:U137"/>
    <mergeCell ref="Q111:Q116"/>
    <mergeCell ref="E133:E134"/>
    <mergeCell ref="D124:D129"/>
    <mergeCell ref="F133:F134"/>
    <mergeCell ref="G133:G134"/>
    <mergeCell ref="H133:H134"/>
    <mergeCell ref="V102:V104"/>
    <mergeCell ref="D105:D110"/>
    <mergeCell ref="E105:E110"/>
    <mergeCell ref="G105:G110"/>
    <mergeCell ref="T97:T98"/>
    <mergeCell ref="V66:V71"/>
    <mergeCell ref="D66:D71"/>
    <mergeCell ref="E66:E71"/>
    <mergeCell ref="F66:F71"/>
    <mergeCell ref="R97:R98"/>
    <mergeCell ref="C79:J79"/>
    <mergeCell ref="J66:J71"/>
    <mergeCell ref="C94:C95"/>
    <mergeCell ref="I85:I90"/>
    <mergeCell ref="J85:J90"/>
    <mergeCell ref="C82:J84"/>
    <mergeCell ref="E94:E95"/>
    <mergeCell ref="F94:F95"/>
    <mergeCell ref="G94:G95"/>
    <mergeCell ref="H94:H95"/>
    <mergeCell ref="I94:I95"/>
    <mergeCell ref="J94:J95"/>
    <mergeCell ref="D94:D95"/>
    <mergeCell ref="O82:R84"/>
    <mergeCell ref="K80:K81"/>
    <mergeCell ref="U72:U77"/>
    <mergeCell ref="N85:N90"/>
    <mergeCell ref="M85:M90"/>
    <mergeCell ref="C43:J45"/>
    <mergeCell ref="O43:R45"/>
    <mergeCell ref="O41:R41"/>
    <mergeCell ref="H46:H51"/>
    <mergeCell ref="L28:L32"/>
    <mergeCell ref="O33:O38"/>
    <mergeCell ref="L33:L38"/>
    <mergeCell ref="D28:D32"/>
    <mergeCell ref="C33:C38"/>
    <mergeCell ref="D33:D38"/>
    <mergeCell ref="C41:J41"/>
    <mergeCell ref="L43:L45"/>
    <mergeCell ref="D46:D51"/>
    <mergeCell ref="K41:K42"/>
    <mergeCell ref="E33:E38"/>
    <mergeCell ref="F33:F38"/>
    <mergeCell ref="G33:G38"/>
    <mergeCell ref="H33:H38"/>
    <mergeCell ref="E46:E51"/>
    <mergeCell ref="C46:C51"/>
    <mergeCell ref="F46:F51"/>
    <mergeCell ref="M43:M45"/>
    <mergeCell ref="N43:N45"/>
    <mergeCell ref="Q28:Q32"/>
    <mergeCell ref="H28:H32"/>
    <mergeCell ref="I28:I32"/>
    <mergeCell ref="J28:J32"/>
    <mergeCell ref="C1:J1"/>
    <mergeCell ref="K1:V1"/>
    <mergeCell ref="W1:Y1"/>
    <mergeCell ref="C2:J2"/>
    <mergeCell ref="O2:R2"/>
    <mergeCell ref="S2:V2"/>
    <mergeCell ref="W2:Y2"/>
    <mergeCell ref="O4:R27"/>
    <mergeCell ref="S4:S24"/>
    <mergeCell ref="C4:C27"/>
    <mergeCell ref="D4:D27"/>
    <mergeCell ref="E4:E27"/>
    <mergeCell ref="F4:F27"/>
    <mergeCell ref="G4:G27"/>
    <mergeCell ref="H4:H27"/>
    <mergeCell ref="I4:I27"/>
    <mergeCell ref="J4:J27"/>
    <mergeCell ref="V4:V19"/>
    <mergeCell ref="U4:U28"/>
    <mergeCell ref="C28:C32"/>
    <mergeCell ref="F28:F32"/>
    <mergeCell ref="E28:E32"/>
    <mergeCell ref="P28:P32"/>
    <mergeCell ref="Y28:Y32"/>
    <mergeCell ref="V91:V93"/>
    <mergeCell ref="S66:S71"/>
    <mergeCell ref="T66:T71"/>
    <mergeCell ref="U66:U71"/>
    <mergeCell ref="V52:V54"/>
    <mergeCell ref="U52:U54"/>
    <mergeCell ref="U55:U56"/>
    <mergeCell ref="U58:U59"/>
    <mergeCell ref="S80:V80"/>
    <mergeCell ref="S63:S65"/>
    <mergeCell ref="T58:T59"/>
    <mergeCell ref="T61:T62"/>
    <mergeCell ref="S58:S59"/>
    <mergeCell ref="S61:S62"/>
    <mergeCell ref="S55:S56"/>
    <mergeCell ref="T63:T65"/>
    <mergeCell ref="T72:T77"/>
    <mergeCell ref="T52:T54"/>
    <mergeCell ref="T55:T56"/>
    <mergeCell ref="C40:J40"/>
    <mergeCell ref="G28:G32"/>
    <mergeCell ref="Y46:Y51"/>
    <mergeCell ref="V43:V45"/>
    <mergeCell ref="Y55:Y56"/>
    <mergeCell ref="X58:X59"/>
    <mergeCell ref="Y58:Y59"/>
    <mergeCell ref="Y72:Y77"/>
    <mergeCell ref="X66:X71"/>
    <mergeCell ref="S25:S27"/>
    <mergeCell ref="V20:V23"/>
    <mergeCell ref="V24:V38"/>
    <mergeCell ref="V63:V65"/>
    <mergeCell ref="T46:T51"/>
    <mergeCell ref="U43:U45"/>
    <mergeCell ref="U46:U51"/>
    <mergeCell ref="W4:Y27"/>
    <mergeCell ref="W43:Y45"/>
    <mergeCell ref="T4:T38"/>
    <mergeCell ref="S28:S32"/>
    <mergeCell ref="S133:S134"/>
    <mergeCell ref="O144:O149"/>
    <mergeCell ref="P144:P149"/>
    <mergeCell ref="Q144:Q149"/>
    <mergeCell ref="O160:R162"/>
    <mergeCell ref="S150:S155"/>
    <mergeCell ref="O150:O155"/>
    <mergeCell ref="P150:P155"/>
    <mergeCell ref="O139:O140"/>
    <mergeCell ref="R144:R149"/>
    <mergeCell ref="R139:R140"/>
    <mergeCell ref="O158:R158"/>
    <mergeCell ref="K157:V157"/>
    <mergeCell ref="Q150:Q155"/>
    <mergeCell ref="R150:R155"/>
    <mergeCell ref="T150:T155"/>
    <mergeCell ref="S144:S149"/>
    <mergeCell ref="T144:T149"/>
    <mergeCell ref="V144:V149"/>
    <mergeCell ref="N150:N155"/>
    <mergeCell ref="U144:U149"/>
    <mergeCell ref="U133:U134"/>
    <mergeCell ref="N144:N149"/>
    <mergeCell ref="T133:T134"/>
    <mergeCell ref="V85:V90"/>
    <mergeCell ref="U100:U101"/>
    <mergeCell ref="U102:U104"/>
    <mergeCell ref="S33:S38"/>
    <mergeCell ref="V72:V77"/>
    <mergeCell ref="Y105:Y110"/>
    <mergeCell ref="Y97:Y98"/>
    <mergeCell ref="W100:W101"/>
    <mergeCell ref="V105:V110"/>
    <mergeCell ref="U29:U38"/>
    <mergeCell ref="K79:V79"/>
    <mergeCell ref="Y33:Y38"/>
    <mergeCell ref="X72:X77"/>
    <mergeCell ref="R28:R32"/>
    <mergeCell ref="W28:W32"/>
    <mergeCell ref="X28:X32"/>
    <mergeCell ref="W58:W59"/>
    <mergeCell ref="W33:W38"/>
    <mergeCell ref="X33:X38"/>
    <mergeCell ref="W63:Y65"/>
    <mergeCell ref="S43:S45"/>
    <mergeCell ref="T43:T45"/>
    <mergeCell ref="W46:W51"/>
    <mergeCell ref="X46:X51"/>
    <mergeCell ref="I133:I134"/>
    <mergeCell ref="J133:J134"/>
    <mergeCell ref="O133:O134"/>
    <mergeCell ref="L133:L134"/>
    <mergeCell ref="M133:M134"/>
    <mergeCell ref="N133:N134"/>
    <mergeCell ref="N136:N137"/>
    <mergeCell ref="N139:N140"/>
    <mergeCell ref="O136:O137"/>
    <mergeCell ref="I139:I140"/>
    <mergeCell ref="M136:M137"/>
    <mergeCell ref="P139:P140"/>
    <mergeCell ref="Q139:Q140"/>
    <mergeCell ref="P136:P137"/>
    <mergeCell ref="Q136:Q137"/>
    <mergeCell ref="U163:U168"/>
    <mergeCell ref="S160:S162"/>
    <mergeCell ref="S163:S168"/>
    <mergeCell ref="S136:S137"/>
    <mergeCell ref="S139:S140"/>
    <mergeCell ref="S141:S143"/>
    <mergeCell ref="U139:U140"/>
    <mergeCell ref="T136:T137"/>
    <mergeCell ref="T139:T140"/>
    <mergeCell ref="T160:T162"/>
    <mergeCell ref="L158:N158"/>
    <mergeCell ref="X150:X155"/>
    <mergeCell ref="Y150:Y155"/>
    <mergeCell ref="Y139:Y140"/>
    <mergeCell ref="J139:J140"/>
    <mergeCell ref="V139:V140"/>
    <mergeCell ref="V141:V143"/>
    <mergeCell ref="V160:V162"/>
    <mergeCell ref="V163:V168"/>
    <mergeCell ref="V150:V155"/>
    <mergeCell ref="U160:U162"/>
    <mergeCell ref="Q163:Q168"/>
    <mergeCell ref="R163:R168"/>
    <mergeCell ref="W150:W155"/>
    <mergeCell ref="W141:Y143"/>
    <mergeCell ref="X144:X149"/>
    <mergeCell ref="Y144:Y149"/>
    <mergeCell ref="U141:U143"/>
    <mergeCell ref="T141:T143"/>
    <mergeCell ref="K158:K159"/>
    <mergeCell ref="L144:L149"/>
    <mergeCell ref="L150:L155"/>
    <mergeCell ref="D183:D188"/>
    <mergeCell ref="C175:C176"/>
    <mergeCell ref="W160:Y162"/>
    <mergeCell ref="W163:W168"/>
    <mergeCell ref="X163:X168"/>
    <mergeCell ref="Y163:Y168"/>
    <mergeCell ref="Y175:Y176"/>
    <mergeCell ref="W158:Y158"/>
    <mergeCell ref="W157:Y157"/>
    <mergeCell ref="M175:M176"/>
    <mergeCell ref="F175:F176"/>
    <mergeCell ref="L175:L176"/>
    <mergeCell ref="U169:U171"/>
    <mergeCell ref="U172:U173"/>
    <mergeCell ref="U175:U176"/>
    <mergeCell ref="M172:M173"/>
    <mergeCell ref="C169:J171"/>
    <mergeCell ref="I175:I176"/>
    <mergeCell ref="T178:T179"/>
    <mergeCell ref="U178:U179"/>
    <mergeCell ref="V178:V179"/>
    <mergeCell ref="P172:P173"/>
    <mergeCell ref="Q172:Q173"/>
    <mergeCell ref="R172:R173"/>
    <mergeCell ref="L163:L168"/>
    <mergeCell ref="G183:G188"/>
    <mergeCell ref="H183:H188"/>
    <mergeCell ref="I183:I188"/>
    <mergeCell ref="J183:J188"/>
    <mergeCell ref="O183:O188"/>
    <mergeCell ref="P183:P188"/>
    <mergeCell ref="Q183:Q188"/>
    <mergeCell ref="U183:U188"/>
    <mergeCell ref="S183:S188"/>
    <mergeCell ref="J178:J179"/>
    <mergeCell ref="L178:L179"/>
    <mergeCell ref="O175:O179"/>
    <mergeCell ref="M178:M179"/>
    <mergeCell ref="M183:M188"/>
    <mergeCell ref="J175:J176"/>
    <mergeCell ref="C180:J182"/>
    <mergeCell ref="L181:L182"/>
    <mergeCell ref="M181:M182"/>
    <mergeCell ref="N181:N182"/>
    <mergeCell ref="D175:D176"/>
    <mergeCell ref="C178:C179"/>
    <mergeCell ref="D178:D179"/>
    <mergeCell ref="E178:E179"/>
    <mergeCell ref="O169:R171"/>
    <mergeCell ref="F172:F173"/>
    <mergeCell ref="G172:G173"/>
    <mergeCell ref="H172:H173"/>
    <mergeCell ref="I172:I173"/>
    <mergeCell ref="J172:J173"/>
    <mergeCell ref="O172:O173"/>
    <mergeCell ref="M169:M171"/>
    <mergeCell ref="N169:N171"/>
    <mergeCell ref="N172:N173"/>
    <mergeCell ref="L172:L173"/>
    <mergeCell ref="E175:E176"/>
    <mergeCell ref="T180:T182"/>
    <mergeCell ref="X183:X188"/>
    <mergeCell ref="Y183:Y188"/>
    <mergeCell ref="P178:P179"/>
    <mergeCell ref="Q178:Q179"/>
    <mergeCell ref="R178:R179"/>
    <mergeCell ref="V180:V182"/>
    <mergeCell ref="R183:R188"/>
    <mergeCell ref="X178:X179"/>
    <mergeCell ref="Y178:Y179"/>
    <mergeCell ref="E183:E188"/>
    <mergeCell ref="F183:F188"/>
    <mergeCell ref="N183:N188"/>
    <mergeCell ref="L183:L188"/>
    <mergeCell ref="V183:V188"/>
    <mergeCell ref="W178:W179"/>
    <mergeCell ref="U180:U182"/>
    <mergeCell ref="F178:F179"/>
    <mergeCell ref="G178:G179"/>
    <mergeCell ref="H178:H179"/>
    <mergeCell ref="I178:I179"/>
    <mergeCell ref="N178:N179"/>
    <mergeCell ref="G189:G194"/>
    <mergeCell ref="H189:H194"/>
    <mergeCell ref="I189:I194"/>
    <mergeCell ref="J189:J194"/>
    <mergeCell ref="O189:O194"/>
    <mergeCell ref="M189:M194"/>
    <mergeCell ref="N189:N194"/>
    <mergeCell ref="L189:L194"/>
    <mergeCell ref="T189:T194"/>
    <mergeCell ref="P189:P194"/>
    <mergeCell ref="Q189:Q194"/>
    <mergeCell ref="R189:R194"/>
    <mergeCell ref="S189:S194"/>
    <mergeCell ref="C183:C188"/>
    <mergeCell ref="C199:J201"/>
    <mergeCell ref="O199:R201"/>
    <mergeCell ref="S199:S201"/>
    <mergeCell ref="T199:T201"/>
    <mergeCell ref="U199:U201"/>
    <mergeCell ref="V199:V201"/>
    <mergeCell ref="W199:Y201"/>
    <mergeCell ref="K197:K198"/>
    <mergeCell ref="L197:N197"/>
    <mergeCell ref="L199:L201"/>
    <mergeCell ref="M199:M201"/>
    <mergeCell ref="N199:N201"/>
    <mergeCell ref="C196:J196"/>
    <mergeCell ref="K196:V196"/>
    <mergeCell ref="W196:Y196"/>
    <mergeCell ref="C197:J197"/>
    <mergeCell ref="O197:R197"/>
    <mergeCell ref="S197:V197"/>
    <mergeCell ref="W197:Y197"/>
    <mergeCell ref="C189:C194"/>
    <mergeCell ref="D189:D194"/>
    <mergeCell ref="E189:E194"/>
    <mergeCell ref="F189:F194"/>
    <mergeCell ref="B202:B207"/>
    <mergeCell ref="C202:C207"/>
    <mergeCell ref="D202:D207"/>
    <mergeCell ref="E202:E207"/>
    <mergeCell ref="F202:F207"/>
    <mergeCell ref="G202:G207"/>
    <mergeCell ref="H202:H207"/>
    <mergeCell ref="I202:I207"/>
    <mergeCell ref="J202:J207"/>
    <mergeCell ref="C208:J210"/>
    <mergeCell ref="O208:R210"/>
    <mergeCell ref="S208:S210"/>
    <mergeCell ref="T208:T210"/>
    <mergeCell ref="U208:U210"/>
    <mergeCell ref="V208:V210"/>
    <mergeCell ref="W208:Y210"/>
    <mergeCell ref="O202:O207"/>
    <mergeCell ref="P202:P207"/>
    <mergeCell ref="Q202:Q207"/>
    <mergeCell ref="R202:R207"/>
    <mergeCell ref="S202:S207"/>
    <mergeCell ref="T202:T207"/>
    <mergeCell ref="U202:U207"/>
    <mergeCell ref="V202:V207"/>
    <mergeCell ref="W202:W207"/>
    <mergeCell ref="N202:N207"/>
    <mergeCell ref="L208:L213"/>
    <mergeCell ref="M208:M213"/>
    <mergeCell ref="N208:N213"/>
    <mergeCell ref="L204:L205"/>
    <mergeCell ref="M202:M207"/>
    <mergeCell ref="B211:B212"/>
    <mergeCell ref="C211:C212"/>
    <mergeCell ref="D211:D212"/>
    <mergeCell ref="E211:E212"/>
    <mergeCell ref="F211:F212"/>
    <mergeCell ref="G211:G212"/>
    <mergeCell ref="H211:H212"/>
    <mergeCell ref="I211:I212"/>
    <mergeCell ref="J211:J212"/>
    <mergeCell ref="O211:O212"/>
    <mergeCell ref="P211:P212"/>
    <mergeCell ref="Q211:Q212"/>
    <mergeCell ref="R211:R212"/>
    <mergeCell ref="S211:S212"/>
    <mergeCell ref="T211:T212"/>
    <mergeCell ref="U211:U212"/>
    <mergeCell ref="V211:V212"/>
    <mergeCell ref="W211:W212"/>
    <mergeCell ref="R49:R50"/>
    <mergeCell ref="R51:R52"/>
    <mergeCell ref="Z2:Z3"/>
    <mergeCell ref="Z41:Z42"/>
    <mergeCell ref="Z80:Z81"/>
    <mergeCell ref="Z119:Z120"/>
    <mergeCell ref="Z158:Z159"/>
    <mergeCell ref="Z197:Z198"/>
    <mergeCell ref="X211:X212"/>
    <mergeCell ref="Y211:Y212"/>
    <mergeCell ref="X202:X207"/>
    <mergeCell ref="Y202:Y207"/>
    <mergeCell ref="U189:U194"/>
    <mergeCell ref="V189:V194"/>
    <mergeCell ref="W189:W194"/>
    <mergeCell ref="X189:X194"/>
    <mergeCell ref="Y189:Y194"/>
    <mergeCell ref="T183:T188"/>
    <mergeCell ref="S180:S182"/>
    <mergeCell ref="O180:R182"/>
    <mergeCell ref="W180:Y182"/>
    <mergeCell ref="T163:T168"/>
    <mergeCell ref="P163:P168"/>
    <mergeCell ref="O163:O168"/>
  </mergeCells>
  <phoneticPr fontId="8" type="noConversion"/>
  <pageMargins left="0.2" right="0.2" top="0.2" bottom="0.2" header="0.3" footer="0.3"/>
  <pageSetup scale="55" orientation="landscape" horizontalDpi="0" verticalDpi="0"/>
  <rowBreaks count="1" manualBreakCount="1">
    <brk id="39" max="16383" man="1"/>
  </rowBreaks>
  <colBreaks count="2" manualBreakCount="2">
    <brk id="14" min="39" max="70" man="1"/>
    <brk id="24" min="39" max="70" man="1"/>
  </colBreaks>
  <extLst>
    <ext xmlns:x14="http://schemas.microsoft.com/office/spreadsheetml/2009/9/main" uri="{CCE6A557-97BC-4b89-ADB6-D9C93CAAB3DF}">
      <x14:dataValidations xmlns:xm="http://schemas.microsoft.com/office/excel/2006/main" count="97">
        <x14:dataValidation type="list" allowBlank="1" showInputMessage="1" showErrorMessage="1" xr:uid="{00000000-0002-0000-0100-000000000000}">
          <x14:formula1>
            <xm:f>Electives!$A:$A</xm:f>
          </x14:formula1>
          <xm:sqref>F58:F59</xm:sqref>
        </x14:dataValidation>
        <x14:dataValidation type="list" allowBlank="1" showInputMessage="1" showErrorMessage="1" xr:uid="{00000000-0002-0000-0100-000001000000}">
          <x14:formula1>
            <xm:f>Electives!$A:$A</xm:f>
          </x14:formula1>
          <xm:sqref>H58:H59</xm:sqref>
        </x14:dataValidation>
        <x14:dataValidation type="list" allowBlank="1" showInputMessage="1" showErrorMessage="1" xr:uid="{00000000-0002-0000-0100-000002000000}">
          <x14:formula1>
            <xm:f>Electives!$A:$A</xm:f>
          </x14:formula1>
          <xm:sqref>J58:J59</xm:sqref>
        </x14:dataValidation>
        <x14:dataValidation type="list" allowBlank="1" showInputMessage="1" showErrorMessage="1" xr:uid="{00000000-0002-0000-0100-000003000000}">
          <x14:formula1>
            <xm:f>Electives!$A:$A</xm:f>
          </x14:formula1>
          <xm:sqref>I58:I59</xm:sqref>
        </x14:dataValidation>
        <x14:dataValidation type="list" allowBlank="1" showInputMessage="1" showErrorMessage="1" xr:uid="{00000000-0002-0000-0100-000004000000}">
          <x14:formula1>
            <xm:f>Electives!$A:$A</xm:f>
          </x14:formula1>
          <xm:sqref>I61:I62</xm:sqref>
        </x14:dataValidation>
        <x14:dataValidation type="list" allowBlank="1" showInputMessage="1" showErrorMessage="1" xr:uid="{00000000-0002-0000-0100-000005000000}">
          <x14:formula1>
            <xm:f>Electives!$A:$A</xm:f>
          </x14:formula1>
          <xm:sqref>F61:F62</xm:sqref>
        </x14:dataValidation>
        <x14:dataValidation type="list" allowBlank="1" showInputMessage="1" showErrorMessage="1" xr:uid="{00000000-0002-0000-0100-000006000000}">
          <x14:formula1>
            <xm:f>Electives!$A:$A</xm:f>
          </x14:formula1>
          <xm:sqref>J61:J62</xm:sqref>
        </x14:dataValidation>
        <x14:dataValidation type="list" allowBlank="1" showInputMessage="1" showErrorMessage="1" xr:uid="{00000000-0002-0000-0100-000007000000}">
          <x14:formula1>
            <xm:f>Electives!$A:$A</xm:f>
          </x14:formula1>
          <xm:sqref>E58:E59 C55:J56 C58:C59 C61:E62 H61:H62 C94:C95 H97:H98 H139:H140</xm:sqref>
        </x14:dataValidation>
        <x14:dataValidation type="list" allowBlank="1" showInputMessage="1" showErrorMessage="1" xr:uid="{00000000-0002-0000-0100-000008000000}">
          <x14:formula1>
            <xm:f>Electives!$A:$A</xm:f>
          </x14:formula1>
          <xm:sqref>D94:D95</xm:sqref>
        </x14:dataValidation>
        <x14:dataValidation type="list" allowBlank="1" showInputMessage="1" showErrorMessage="1" xr:uid="{00000000-0002-0000-0100-000009000000}">
          <x14:formula1>
            <xm:f>Electives!$A:$A</xm:f>
          </x14:formula1>
          <xm:sqref>G58:G59 G61:G62</xm:sqref>
        </x14:dataValidation>
        <x14:dataValidation type="list" allowBlank="1" showInputMessage="1" showErrorMessage="1" xr:uid="{00000000-0002-0000-0100-00000A000000}">
          <x14:formula1>
            <xm:f>Electives!$A:$A</xm:f>
          </x14:formula1>
          <xm:sqref>Q58:S59</xm:sqref>
        </x14:dataValidation>
        <x14:dataValidation type="list" allowBlank="1" showInputMessage="1" showErrorMessage="1" xr:uid="{00000000-0002-0000-0100-00000B000000}">
          <x14:formula1>
            <xm:f>Electives!$A:$A</xm:f>
          </x14:formula1>
          <xm:sqref>P55:P56 P58:P59 P61:P62</xm:sqref>
        </x14:dataValidation>
        <x14:dataValidation type="list" allowBlank="1" showInputMessage="1" showErrorMessage="1" xr:uid="{00000000-0002-0000-0100-00000C000000}">
          <x14:formula1>
            <xm:f>Electives!$A:$A</xm:f>
          </x14:formula1>
          <xm:sqref>W178:Y179</xm:sqref>
        </x14:dataValidation>
        <x14:dataValidation type="list" allowBlank="1" showInputMessage="1" showErrorMessage="1" xr:uid="{00000000-0002-0000-0100-00000D000000}">
          <x14:formula1>
            <xm:f>Electives!$A:$A</xm:f>
          </x14:formula1>
          <xm:sqref>W175:W176</xm:sqref>
        </x14:dataValidation>
        <x14:dataValidation type="list" allowBlank="1" showInputMessage="1" showErrorMessage="1" xr:uid="{00000000-0002-0000-0100-00000E000000}">
          <x14:formula1>
            <xm:f>Electives!$A:$A</xm:f>
          </x14:formula1>
          <xm:sqref>L58:M59 N58</xm:sqref>
        </x14:dataValidation>
        <x14:dataValidation type="list" allowBlank="1" showInputMessage="1" showErrorMessage="1" xr:uid="{00000000-0002-0000-0100-00000F000000}">
          <x14:formula1>
            <xm:f>Electives!$A:$A</xm:f>
          </x14:formula1>
          <xm:sqref>L55:N56</xm:sqref>
        </x14:dataValidation>
        <x14:dataValidation type="list" allowBlank="1" showInputMessage="1" showErrorMessage="1" xr:uid="{00000000-0002-0000-0100-000010000000}">
          <x14:formula1>
            <xm:f>Electives!$A:$A</xm:f>
          </x14:formula1>
          <xm:sqref>L61:M62</xm:sqref>
        </x14:dataValidation>
        <x14:dataValidation type="list" allowBlank="1" showInputMessage="1" showErrorMessage="1" xr:uid="{00000000-0002-0000-0100-000011000000}">
          <x14:formula1>
            <xm:f>Electives!$A:$A</xm:f>
          </x14:formula1>
          <xm:sqref>R61:S62</xm:sqref>
        </x14:dataValidation>
        <x14:dataValidation type="list" allowBlank="1" showInputMessage="1" showErrorMessage="1" xr:uid="{00000000-0002-0000-0100-000012000000}">
          <x14:formula1>
            <xm:f>Electives!$A:$A</xm:f>
          </x14:formula1>
          <xm:sqref>W55:X56 X61:X62</xm:sqref>
        </x14:dataValidation>
        <x14:dataValidation type="list" allowBlank="1" showInputMessage="1" showErrorMessage="1" xr:uid="{00000000-0002-0000-0100-000013000000}">
          <x14:formula1>
            <xm:f>Electives!$A:$A</xm:f>
          </x14:formula1>
          <xm:sqref>O55:O56 O58:O59 O61:O62</xm:sqref>
        </x14:dataValidation>
        <x14:dataValidation type="list" allowBlank="1" showInputMessage="1" showErrorMessage="1" xr:uid="{00000000-0002-0000-0100-000014000000}">
          <x14:formula1>
            <xm:f>Electives!$A:$A</xm:f>
          </x14:formula1>
          <xm:sqref>Q55:S56 Q61:Q62</xm:sqref>
        </x14:dataValidation>
        <x14:dataValidation type="list" allowBlank="1" showInputMessage="1" showErrorMessage="1" xr:uid="{00000000-0002-0000-0100-000015000000}">
          <x14:formula1>
            <xm:f>Electives!$A:$A</xm:f>
          </x14:formula1>
          <xm:sqref>W58:Y59</xm:sqref>
        </x14:dataValidation>
        <x14:dataValidation type="list" allowBlank="1" showInputMessage="1" showErrorMessage="1" xr:uid="{00000000-0002-0000-0100-000016000000}">
          <x14:formula1>
            <xm:f>Electives!$A:$A</xm:f>
          </x14:formula1>
          <xm:sqref>Y55:Y56</xm:sqref>
        </x14:dataValidation>
        <x14:dataValidation type="list" allowBlank="1" showInputMessage="1" showErrorMessage="1" xr:uid="{00000000-0002-0000-0100-000017000000}">
          <x14:formula1>
            <xm:f>Electives!$A:$A</xm:f>
          </x14:formula1>
          <xm:sqref>F97:F98 F94:H95 D100:D101</xm:sqref>
        </x14:dataValidation>
        <x14:dataValidation type="list" allowBlank="1" showInputMessage="1" showErrorMessage="1" xr:uid="{00000000-0002-0000-0100-000018000000}">
          <x14:formula1>
            <xm:f>Electives!$A:$A</xm:f>
          </x14:formula1>
          <xm:sqref>J97:J98 J94:J95 J100:J101</xm:sqref>
        </x14:dataValidation>
        <x14:dataValidation type="list" allowBlank="1" showInputMessage="1" showErrorMessage="1" xr:uid="{00000000-0002-0000-0100-000019000000}">
          <x14:formula1>
            <xm:f>Electives!$A:$A</xm:f>
          </x14:formula1>
          <xm:sqref>F100:F101</xm:sqref>
        </x14:dataValidation>
        <x14:dataValidation type="list" allowBlank="1" showInputMessage="1" showErrorMessage="1" xr:uid="{00000000-0002-0000-0100-00001A000000}">
          <x14:formula1>
            <xm:f>Electives!$A:$A</xm:f>
          </x14:formula1>
          <xm:sqref>G97</xm:sqref>
        </x14:dataValidation>
        <x14:dataValidation type="list" allowBlank="1" showInputMessage="1" showErrorMessage="1" xr:uid="{00000000-0002-0000-0100-00001B000000}">
          <x14:formula1>
            <xm:f>Electives!$A:$A</xm:f>
          </x14:formula1>
          <xm:sqref>E94:E95 E100:E101 E97:E98</xm:sqref>
        </x14:dataValidation>
        <x14:dataValidation type="list" allowBlank="1" showInputMessage="1" showErrorMessage="1" xr:uid="{00000000-0002-0000-0100-00001C000000}">
          <x14:formula1>
            <xm:f>Electives!$A:$A</xm:f>
          </x14:formula1>
          <xm:sqref>H133:H134 E133:E134 E136:E137 E139:E140 H136:H137</xm:sqref>
        </x14:dataValidation>
        <x14:dataValidation type="list" allowBlank="1" showInputMessage="1" showErrorMessage="1" xr:uid="{00000000-0002-0000-0100-00001D000000}">
          <x14:formula1>
            <xm:f>Electives!$A:$A</xm:f>
          </x14:formula1>
          <xm:sqref>N100:O101 N97:O98 L94:S95 Q97:R98 R100:R101</xm:sqref>
        </x14:dataValidation>
        <x14:dataValidation type="list" allowBlank="1" showInputMessage="1" showErrorMessage="1" xr:uid="{00000000-0002-0000-0100-00001E000000}">
          <x14:formula1>
            <xm:f>Electives!$A:$A</xm:f>
          </x14:formula1>
          <xm:sqref>M97:M98</xm:sqref>
        </x14:dataValidation>
        <x14:dataValidation type="list" allowBlank="1" showInputMessage="1" showErrorMessage="1" xr:uid="{00000000-0002-0000-0100-00001F000000}">
          <x14:formula1>
            <xm:f>Electives!$A:$A</xm:f>
          </x14:formula1>
          <xm:sqref>M100:M101</xm:sqref>
        </x14:dataValidation>
        <x14:dataValidation type="list" allowBlank="1" showInputMessage="1" showErrorMessage="1" xr:uid="{00000000-0002-0000-0100-000020000000}">
          <x14:formula1>
            <xm:f>Electives!$A:$A</xm:f>
          </x14:formula1>
          <xm:sqref>S97:S98</xm:sqref>
        </x14:dataValidation>
        <x14:dataValidation type="list" allowBlank="1" showInputMessage="1" showErrorMessage="1" xr:uid="{00000000-0002-0000-0100-000021000000}">
          <x14:formula1>
            <xm:f>Electives!$A:$A</xm:f>
          </x14:formula1>
          <xm:sqref>Q100:Q101</xm:sqref>
        </x14:dataValidation>
        <x14:dataValidation type="list" allowBlank="1" showInputMessage="1" showErrorMessage="1" xr:uid="{00000000-0002-0000-0100-000022000000}">
          <x14:formula1>
            <xm:f>Electives!$A:$A</xm:f>
          </x14:formula1>
          <xm:sqref>L97:L98</xm:sqref>
        </x14:dataValidation>
        <x14:dataValidation type="list" allowBlank="1" showInputMessage="1" showErrorMessage="1" xr:uid="{00000000-0002-0000-0100-000023000000}">
          <x14:formula1>
            <xm:f>Electives!$A:$A</xm:f>
          </x14:formula1>
          <xm:sqref>P97:P98</xm:sqref>
        </x14:dataValidation>
        <x14:dataValidation type="list" allowBlank="1" showInputMessage="1" showErrorMessage="1" xr:uid="{00000000-0002-0000-0100-000024000000}">
          <x14:formula1>
            <xm:f>Electives!$A:$A</xm:f>
          </x14:formula1>
          <xm:sqref>P100:P101</xm:sqref>
        </x14:dataValidation>
        <x14:dataValidation type="list" allowBlank="1" showInputMessage="1" showErrorMessage="1" xr:uid="{00000000-0002-0000-0100-000025000000}">
          <x14:formula1>
            <xm:f>Electives!$A:$A</xm:f>
          </x14:formula1>
          <xm:sqref>L100:L101</xm:sqref>
        </x14:dataValidation>
        <x14:dataValidation type="list" allowBlank="1" showInputMessage="1" showErrorMessage="1" xr:uid="{00000000-0002-0000-0100-000026000000}">
          <x14:formula1>
            <xm:f>Electives!$A:$A</xm:f>
          </x14:formula1>
          <xm:sqref>S100:S101</xm:sqref>
        </x14:dataValidation>
        <x14:dataValidation type="list" allowBlank="1" showInputMessage="1" showErrorMessage="1" xr:uid="{00000000-0002-0000-0100-000027000000}">
          <x14:formula1>
            <xm:f>Electives!$A:$A</xm:f>
          </x14:formula1>
          <xm:sqref>Y97:Y98</xm:sqref>
        </x14:dataValidation>
        <x14:dataValidation type="list" allowBlank="1" showInputMessage="1" showErrorMessage="1" xr:uid="{00000000-0002-0000-0100-000028000000}">
          <x14:formula1>
            <xm:f>Electives!$A:$A</xm:f>
          </x14:formula1>
          <xm:sqref>W94:W95 W100:W101</xm:sqref>
        </x14:dataValidation>
        <x14:dataValidation type="list" allowBlank="1" showInputMessage="1" showErrorMessage="1" xr:uid="{00000000-0002-0000-0100-000029000000}">
          <x14:formula1>
            <xm:f>Electives!$A:$A</xm:f>
          </x14:formula1>
          <xm:sqref>Y94:Y95</xm:sqref>
        </x14:dataValidation>
        <x14:dataValidation type="list" allowBlank="1" showInputMessage="1" showErrorMessage="1" xr:uid="{00000000-0002-0000-0100-00002A000000}">
          <x14:formula1>
            <xm:f>Electives!$A:$A</xm:f>
          </x14:formula1>
          <xm:sqref>W97:X98</xm:sqref>
        </x14:dataValidation>
        <x14:dataValidation type="list" allowBlank="1" showInputMessage="1" showErrorMessage="1" xr:uid="{00000000-0002-0000-0100-00002B000000}">
          <x14:formula1>
            <xm:f>Electives!$A:$A</xm:f>
          </x14:formula1>
          <xm:sqref>X94:X95</xm:sqref>
        </x14:dataValidation>
        <x14:dataValidation type="list" allowBlank="1" showInputMessage="1" showErrorMessage="1" xr:uid="{00000000-0002-0000-0100-00002C000000}">
          <x14:formula1>
            <xm:f>Electives!$A:$A</xm:f>
          </x14:formula1>
          <xm:sqref>X100:X101</xm:sqref>
        </x14:dataValidation>
        <x14:dataValidation type="list" allowBlank="1" showInputMessage="1" showErrorMessage="1" xr:uid="{00000000-0002-0000-0100-00002D000000}">
          <x14:formula1>
            <xm:f>Electives!$A:$A</xm:f>
          </x14:formula1>
          <xm:sqref>Y100:Y101</xm:sqref>
        </x14:dataValidation>
        <x14:dataValidation type="list" allowBlank="1" showInputMessage="1" showErrorMessage="1" xr:uid="{00000000-0002-0000-0100-00002E000000}">
          <x14:formula1>
            <xm:f>Electives!$A:$A</xm:f>
          </x14:formula1>
          <xm:sqref>G136:G137 G133:G134 G139:G140</xm:sqref>
        </x14:dataValidation>
        <x14:dataValidation type="list" allowBlank="1" showInputMessage="1" showErrorMessage="1" xr:uid="{00000000-0002-0000-0100-00002F000000}">
          <x14:formula1>
            <xm:f>Electives!$A:$A</xm:f>
          </x14:formula1>
          <xm:sqref>J139:J140</xm:sqref>
        </x14:dataValidation>
        <x14:dataValidation type="list" allowBlank="1" showInputMessage="1" showErrorMessage="1" xr:uid="{00000000-0002-0000-0100-000030000000}">
          <x14:formula1>
            <xm:f>Electives!$A:$A</xm:f>
          </x14:formula1>
          <xm:sqref>J133:J134</xm:sqref>
        </x14:dataValidation>
        <x14:dataValidation type="list" allowBlank="1" showInputMessage="1" showErrorMessage="1" xr:uid="{00000000-0002-0000-0100-000031000000}">
          <x14:formula1>
            <xm:f>Electives!$A:$A</xm:f>
          </x14:formula1>
          <xm:sqref>J136:J137</xm:sqref>
        </x14:dataValidation>
        <x14:dataValidation type="list" allowBlank="1" showInputMessage="1" showErrorMessage="1" xr:uid="{00000000-0002-0000-0100-000032000000}">
          <x14:formula1>
            <xm:f>Electives!$A:$A</xm:f>
          </x14:formula1>
          <xm:sqref>I136:I137</xm:sqref>
        </x14:dataValidation>
        <x14:dataValidation type="list" allowBlank="1" showInputMessage="1" showErrorMessage="1" xr:uid="{00000000-0002-0000-0100-000033000000}">
          <x14:formula1>
            <xm:f>Electives!$A:$A</xm:f>
          </x14:formula1>
          <xm:sqref>I139:I140</xm:sqref>
        </x14:dataValidation>
        <x14:dataValidation type="list" allowBlank="1" showInputMessage="1" showErrorMessage="1" xr:uid="{00000000-0002-0000-0100-000034000000}">
          <x14:formula1>
            <xm:f>Electives!$A:$A</xm:f>
          </x14:formula1>
          <xm:sqref>I94:I95</xm:sqref>
        </x14:dataValidation>
        <x14:dataValidation type="list" allowBlank="1" showInputMessage="1" showErrorMessage="1" xr:uid="{00000000-0002-0000-0100-000035000000}">
          <x14:formula1>
            <xm:f>Electives!$A:$A</xm:f>
          </x14:formula1>
          <xm:sqref>I100:I101</xm:sqref>
        </x14:dataValidation>
        <x14:dataValidation type="list" allowBlank="1" showInputMessage="1" showErrorMessage="1" xr:uid="{00000000-0002-0000-0100-000036000000}">
          <x14:formula1>
            <xm:f>Electives!$A:$A</xm:f>
          </x14:formula1>
          <xm:sqref>I97:I98</xm:sqref>
        </x14:dataValidation>
        <x14:dataValidation type="list" allowBlank="1" showInputMessage="1" showErrorMessage="1" xr:uid="{00000000-0002-0000-0100-000037000000}">
          <x14:formula1>
            <xm:f>Electives!$A:$A</xm:f>
          </x14:formula1>
          <xm:sqref>I133:I134</xm:sqref>
        </x14:dataValidation>
        <x14:dataValidation type="list" allowBlank="1" showInputMessage="1" showErrorMessage="1" xr:uid="{00000000-0002-0000-0100-000038000000}">
          <x14:formula1>
            <xm:f>Electives!$A:$A</xm:f>
          </x14:formula1>
          <xm:sqref>C136 C139</xm:sqref>
        </x14:dataValidation>
        <x14:dataValidation type="list" allowBlank="1" showInputMessage="1" showErrorMessage="1" xr:uid="{00000000-0002-0000-0100-000039000000}">
          <x14:formula1>
            <xm:f>Electives!$A:$A</xm:f>
          </x14:formula1>
          <xm:sqref>F139:F140</xm:sqref>
        </x14:dataValidation>
        <x14:dataValidation type="list" allowBlank="1" showInputMessage="1" showErrorMessage="1" xr:uid="{00000000-0002-0000-0100-00003A000000}">
          <x14:formula1>
            <xm:f>Electives!$A:$A</xm:f>
          </x14:formula1>
          <xm:sqref>F133:F134</xm:sqref>
        </x14:dataValidation>
        <x14:dataValidation type="list" allowBlank="1" showInputMessage="1" showErrorMessage="1" xr:uid="{00000000-0002-0000-0100-00003B000000}">
          <x14:formula1>
            <xm:f>Electives!$A:$A</xm:f>
          </x14:formula1>
          <xm:sqref>F136:F137</xm:sqref>
        </x14:dataValidation>
        <x14:dataValidation type="list" allowBlank="1" showInputMessage="1" showErrorMessage="1" xr:uid="{00000000-0002-0000-0100-00003C000000}">
          <x14:formula1>
            <xm:f>Electives!$A:$A</xm:f>
          </x14:formula1>
          <xm:sqref>C133:D134 D136:D137 D139:D140</xm:sqref>
        </x14:dataValidation>
        <x14:dataValidation type="list" allowBlank="1" showInputMessage="1" showErrorMessage="1" xr:uid="{00000000-0002-0000-0100-00003D000000}">
          <x14:formula1>
            <xm:f>Electives!$A:$A</xm:f>
          </x14:formula1>
          <xm:sqref>R133:S134 R136:R137</xm:sqref>
        </x14:dataValidation>
        <x14:dataValidation type="list" allowBlank="1" showInputMessage="1" showErrorMessage="1" xr:uid="{00000000-0002-0000-0100-00003E000000}">
          <x14:formula1>
            <xm:f>Electives!$A:$A</xm:f>
          </x14:formula1>
          <xm:sqref>L133:P134 O139:O140 O136:O137</xm:sqref>
        </x14:dataValidation>
        <x14:dataValidation type="list" allowBlank="1" showInputMessage="1" showErrorMessage="1" xr:uid="{00000000-0002-0000-0100-00003F000000}">
          <x14:formula1>
            <xm:f>Electives!$A:$A</xm:f>
          </x14:formula1>
          <xm:sqref>P139:P140</xm:sqref>
        </x14:dataValidation>
        <x14:dataValidation type="list" allowBlank="1" showInputMessage="1" showErrorMessage="1" xr:uid="{00000000-0002-0000-0100-000040000000}">
          <x14:formula1>
            <xm:f>Electives!$A:$A</xm:f>
          </x14:formula1>
          <xm:sqref>Q133:Q134 Q136:Q137 Q139:Q140</xm:sqref>
        </x14:dataValidation>
        <x14:dataValidation type="list" allowBlank="1" showInputMessage="1" showErrorMessage="1" xr:uid="{00000000-0002-0000-0100-000041000000}">
          <x14:formula1>
            <xm:f>Electives!$A:$A</xm:f>
          </x14:formula1>
          <xm:sqref>S136:S137 P136:P137</xm:sqref>
        </x14:dataValidation>
        <x14:dataValidation type="list" allowBlank="1" showInputMessage="1" showErrorMessage="1" xr:uid="{00000000-0002-0000-0100-000042000000}">
          <x14:formula1>
            <xm:f>Electives!$A:$A</xm:f>
          </x14:formula1>
          <xm:sqref>L136:N137</xm:sqref>
        </x14:dataValidation>
        <x14:dataValidation type="list" allowBlank="1" showInputMessage="1" showErrorMessage="1" xr:uid="{00000000-0002-0000-0100-000043000000}">
          <x14:formula1>
            <xm:f>Electives!$A:$A</xm:f>
          </x14:formula1>
          <xm:sqref>M139:N140</xm:sqref>
        </x14:dataValidation>
        <x14:dataValidation type="list" allowBlank="1" showInputMessage="1" showErrorMessage="1" xr:uid="{00000000-0002-0000-0100-000044000000}">
          <x14:formula1>
            <xm:f>Electives!$A:$A</xm:f>
          </x14:formula1>
          <xm:sqref>R139:S140</xm:sqref>
        </x14:dataValidation>
        <x14:dataValidation type="list" allowBlank="1" showInputMessage="1" showErrorMessage="1" xr:uid="{00000000-0002-0000-0100-000045000000}">
          <x14:formula1>
            <xm:f>Electives!$A:$A</xm:f>
          </x14:formula1>
          <xm:sqref>L139:L140</xm:sqref>
        </x14:dataValidation>
        <x14:dataValidation type="list" allowBlank="1" showInputMessage="1" showErrorMessage="1" xr:uid="{00000000-0002-0000-0100-000046000000}">
          <x14:formula1>
            <xm:f>Electives!$A:$A</xm:f>
          </x14:formula1>
          <xm:sqref>W133:Y134 X136:Y137 X139:X140</xm:sqref>
        </x14:dataValidation>
        <x14:dataValidation type="list" allowBlank="1" showInputMessage="1" showErrorMessage="1" xr:uid="{00000000-0002-0000-0100-000047000000}">
          <x14:formula1>
            <xm:f>Electives!$A:$A</xm:f>
          </x14:formula1>
          <xm:sqref>W139:W140</xm:sqref>
        </x14:dataValidation>
        <x14:dataValidation type="list" allowBlank="1" showInputMessage="1" showErrorMessage="1" xr:uid="{00000000-0002-0000-0100-000048000000}">
          <x14:formula1>
            <xm:f>Electives!$A:$A</xm:f>
          </x14:formula1>
          <xm:sqref>W136:W137</xm:sqref>
        </x14:dataValidation>
        <x14:dataValidation type="list" allowBlank="1" showInputMessage="1" showErrorMessage="1" xr:uid="{00000000-0002-0000-0100-000049000000}">
          <x14:formula1>
            <xm:f>Electives!$A:$A</xm:f>
          </x14:formula1>
          <xm:sqref>Y139:Y140</xm:sqref>
        </x14:dataValidation>
        <x14:dataValidation type="list" allowBlank="1" showInputMessage="1" showErrorMessage="1" xr:uid="{00000000-0002-0000-0100-00004A000000}">
          <x14:formula1>
            <xm:f>Electives!$A:$A</xm:f>
          </x14:formula1>
          <xm:sqref>D175:D176 D178:D179</xm:sqref>
        </x14:dataValidation>
        <x14:dataValidation type="list" allowBlank="1" showInputMessage="1" showErrorMessage="1" xr:uid="{00000000-0002-0000-0100-00004B000000}">
          <x14:formula1>
            <xm:f>Electives!$A:$A</xm:f>
          </x14:formula1>
          <xm:sqref>E178:E179 E175:F176 I175:I176</xm:sqref>
        </x14:dataValidation>
        <x14:dataValidation type="list" allowBlank="1" showInputMessage="1" showErrorMessage="1" xr:uid="{00000000-0002-0000-0100-00004C000000}">
          <x14:formula1>
            <xm:f>Electives!$A:$A</xm:f>
          </x14:formula1>
          <xm:sqref>C172:J173 G175:H176 G178:H179</xm:sqref>
        </x14:dataValidation>
        <x14:dataValidation type="list" allowBlank="1" showInputMessage="1" showErrorMessage="1" xr:uid="{00000000-0002-0000-0100-00004D000000}">
          <x14:formula1>
            <xm:f>Electives!$A:$A</xm:f>
          </x14:formula1>
          <xm:sqref>C175:C176</xm:sqref>
        </x14:dataValidation>
        <x14:dataValidation type="list" allowBlank="1" showInputMessage="1" showErrorMessage="1" xr:uid="{00000000-0002-0000-0100-00004E000000}">
          <x14:formula1>
            <xm:f>Electives!$A:$A</xm:f>
          </x14:formula1>
          <xm:sqref>I178:J179 F178:F179 J175:J176</xm:sqref>
        </x14:dataValidation>
        <x14:dataValidation type="list" allowBlank="1" showInputMessage="1" showErrorMessage="1" xr:uid="{00000000-0002-0000-0100-00004F000000}">
          <x14:formula1>
            <xm:f>Electives!$A:$A</xm:f>
          </x14:formula1>
          <xm:sqref>C178:C179</xm:sqref>
        </x14:dataValidation>
        <x14:dataValidation type="list" allowBlank="1" showInputMessage="1" showErrorMessage="1" xr:uid="{00000000-0002-0000-0100-000050000000}">
          <x14:formula1>
            <xm:f>Electives!$A:$A</xm:f>
          </x14:formula1>
          <xm:sqref>L172:S173 R175:R176 R178:R179</xm:sqref>
        </x14:dataValidation>
        <x14:dataValidation type="list" allowBlank="1" showInputMessage="1" showErrorMessage="1" xr:uid="{00000000-0002-0000-0100-000051000000}">
          <x14:formula1>
            <xm:f>Electives!$A:$A</xm:f>
          </x14:formula1>
          <xm:sqref>P178:P179</xm:sqref>
        </x14:dataValidation>
        <x14:dataValidation type="list" allowBlank="1" showInputMessage="1" showErrorMessage="1" xr:uid="{00000000-0002-0000-0100-000052000000}">
          <x14:formula1>
            <xm:f>Electives!$A:$A</xm:f>
          </x14:formula1>
          <xm:sqref>P175:P176</xm:sqref>
        </x14:dataValidation>
        <x14:dataValidation type="list" allowBlank="1" showInputMessage="1" showErrorMessage="1" xr:uid="{00000000-0002-0000-0100-000053000000}">
          <x14:formula1>
            <xm:f>Electives!$A:$A</xm:f>
          </x14:formula1>
          <xm:sqref>O175</xm:sqref>
        </x14:dataValidation>
        <x14:dataValidation type="list" allowBlank="1" showInputMessage="1" showErrorMessage="1" xr:uid="{00000000-0002-0000-0100-000054000000}">
          <x14:formula1>
            <xm:f>Electives!$A:$A</xm:f>
          </x14:formula1>
          <xm:sqref>Q175:Q176</xm:sqref>
        </x14:dataValidation>
        <x14:dataValidation type="list" allowBlank="1" showInputMessage="1" showErrorMessage="1" xr:uid="{00000000-0002-0000-0100-000055000000}">
          <x14:formula1>
            <xm:f>Electives!$A:$A</xm:f>
          </x14:formula1>
          <xm:sqref>S175:S176</xm:sqref>
        </x14:dataValidation>
        <x14:dataValidation type="list" allowBlank="1" showInputMessage="1" showErrorMessage="1" xr:uid="{00000000-0002-0000-0100-000056000000}">
          <x14:formula1>
            <xm:f>Electives!$A:$A</xm:f>
          </x14:formula1>
          <xm:sqref>L175:L176</xm:sqref>
        </x14:dataValidation>
        <x14:dataValidation type="list" allowBlank="1" showInputMessage="1" showErrorMessage="1" xr:uid="{00000000-0002-0000-0100-000057000000}">
          <x14:formula1>
            <xm:f>Electives!$A:$A</xm:f>
          </x14:formula1>
          <xm:sqref>N175:N176</xm:sqref>
        </x14:dataValidation>
        <x14:dataValidation type="list" allowBlank="1" showInputMessage="1" showErrorMessage="1" xr:uid="{00000000-0002-0000-0100-000058000000}">
          <x14:formula1>
            <xm:f>Electives!$A:$A</xm:f>
          </x14:formula1>
          <xm:sqref>L178:N179</xm:sqref>
        </x14:dataValidation>
        <x14:dataValidation type="list" allowBlank="1" showInputMessage="1" showErrorMessage="1" xr:uid="{00000000-0002-0000-0100-000059000000}">
          <x14:formula1>
            <xm:f>Electives!$A:$A</xm:f>
          </x14:formula1>
          <xm:sqref>N181:N182</xm:sqref>
        </x14:dataValidation>
        <x14:dataValidation type="list" allowBlank="1" showInputMessage="1" showErrorMessage="1" xr:uid="{00000000-0002-0000-0100-00005A000000}">
          <x14:formula1>
            <xm:f>Electives!$A:$A</xm:f>
          </x14:formula1>
          <xm:sqref>Q178:Q179</xm:sqref>
        </x14:dataValidation>
        <x14:dataValidation type="list" allowBlank="1" showInputMessage="1" showErrorMessage="1" xr:uid="{00000000-0002-0000-0100-00005B000000}">
          <x14:formula1>
            <xm:f>Electives!$A:$A</xm:f>
          </x14:formula1>
          <xm:sqref>S178:S179</xm:sqref>
        </x14:dataValidation>
        <x14:dataValidation type="list" allowBlank="1" showInputMessage="1" showErrorMessage="1" xr:uid="{00000000-0002-0000-0100-00005C000000}">
          <x14:formula1>
            <xm:f>Electives!$A:$A</xm:f>
          </x14:formula1>
          <xm:sqref>W172:Y173</xm:sqref>
        </x14:dataValidation>
        <x14:dataValidation type="list" allowBlank="1" showInputMessage="1" showErrorMessage="1" xr:uid="{00000000-0002-0000-0100-00005D000000}">
          <x14:formula1>
            <xm:f>Electives!$A:$A</xm:f>
          </x14:formula1>
          <xm:sqref>Y175:Y176</xm:sqref>
        </x14:dataValidation>
        <x14:dataValidation type="list" allowBlank="1" showInputMessage="1" showErrorMessage="1" xr:uid="{00000000-0002-0000-0100-00005E000000}">
          <x14:formula1>
            <xm:f>Electives!$A:$A</xm:f>
          </x14:formula1>
          <xm:sqref>X175:X176</xm:sqref>
        </x14:dataValidation>
        <x14:dataValidation type="list" allowBlank="1" showInputMessage="1" showErrorMessage="1" xr:uid="{00000000-0002-0000-0100-00005F000000}">
          <x14:formula1>
            <xm:f>Electives!$A:$A</xm:f>
          </x14:formula1>
          <xm:sqref>W61:W62</xm:sqref>
        </x14:dataValidation>
        <x14:dataValidation type="list" allowBlank="1" showInputMessage="1" showErrorMessage="1" xr:uid="{00000000-0002-0000-0100-000060000000}">
          <x14:formula1>
            <xm:f>Electives!$A:$A</xm:f>
          </x14:formula1>
          <xm:sqref>Y61:Y62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0"/>
  <sheetViews>
    <sheetView workbookViewId="0">
      <pane ySplit="1" topLeftCell="A2" activePane="bottomLeft" state="frozen"/>
      <selection pane="bottomLeft" activeCell="H21" sqref="H21"/>
    </sheetView>
  </sheetViews>
  <sheetFormatPr baseColWidth="10" defaultColWidth="11" defaultRowHeight="16" x14ac:dyDescent="0.2"/>
  <cols>
    <col min="1" max="2" width="40.83203125" style="79" customWidth="1"/>
    <col min="3" max="3" width="7.33203125" style="79" customWidth="1"/>
    <col min="4" max="4" width="5.83203125" style="79" customWidth="1"/>
    <col min="5" max="5" width="2.83203125" style="79" bestFit="1" customWidth="1"/>
    <col min="6" max="8" width="2.83203125" style="79" customWidth="1"/>
    <col min="9" max="9" width="9" style="79" customWidth="1"/>
    <col min="10" max="10" width="5.33203125" style="79" customWidth="1"/>
    <col min="11" max="11" width="15.1640625" style="79" customWidth="1"/>
    <col min="12" max="12" width="36.6640625" style="79" customWidth="1"/>
    <col min="13" max="13" width="4.1640625" style="79" customWidth="1"/>
    <col min="14" max="14" width="255.83203125" style="80" bestFit="1" customWidth="1"/>
    <col min="15" max="16384" width="11" style="55"/>
  </cols>
  <sheetData>
    <row r="1" spans="1:14" x14ac:dyDescent="0.2">
      <c r="A1" s="79" t="s">
        <v>76</v>
      </c>
      <c r="C1" s="79" t="s">
        <v>119</v>
      </c>
      <c r="D1" s="79" t="s">
        <v>152</v>
      </c>
      <c r="E1" s="79" t="s">
        <v>293</v>
      </c>
      <c r="F1" s="79" t="s">
        <v>324</v>
      </c>
      <c r="G1" s="79" t="s">
        <v>325</v>
      </c>
      <c r="H1" s="79" t="s">
        <v>326</v>
      </c>
      <c r="I1" s="79" t="s">
        <v>108</v>
      </c>
      <c r="J1" s="79" t="s">
        <v>156</v>
      </c>
      <c r="K1" s="79" t="s">
        <v>77</v>
      </c>
      <c r="L1" s="79" t="s">
        <v>82</v>
      </c>
      <c r="M1" s="79" t="s">
        <v>78</v>
      </c>
      <c r="N1" s="80" t="s">
        <v>79</v>
      </c>
    </row>
    <row r="2" spans="1:14" x14ac:dyDescent="0.2">
      <c r="A2" s="79" t="str">
        <f t="shared" ref="A2:A33" si="0">B2 &amp; " (" &amp;K2&amp;")"</f>
        <v>Wireshark 101 (Cronin)</v>
      </c>
      <c r="B2" s="81" t="s">
        <v>54</v>
      </c>
      <c r="E2" s="79" t="str">
        <f>IF(COUNTIF(Rooms!$C$55:$Y$62,Electives!$A2),"X","")</f>
        <v/>
      </c>
      <c r="F2" s="79" t="str">
        <f>IF(COUNTIF(Rooms!$C$94:$Y$101,Electives!$A2),"X","")</f>
        <v/>
      </c>
      <c r="G2" s="79" t="str">
        <f>IF(COUNTIF(Rooms!$C$133:$Y$140,Electives!$A2),"X","")</f>
        <v/>
      </c>
      <c r="H2" s="79" t="str">
        <f>IF(COUNTIF(Rooms!$C$172:$Y$179,Electives!$A2),"X","")</f>
        <v/>
      </c>
      <c r="K2" s="79" t="s">
        <v>232</v>
      </c>
      <c r="M2" s="79">
        <v>30</v>
      </c>
      <c r="N2" s="81" t="s">
        <v>95</v>
      </c>
    </row>
    <row r="3" spans="1:14" x14ac:dyDescent="0.2">
      <c r="A3" s="79" t="str">
        <f t="shared" si="0"/>
        <v>Headless Pis (Cutshaw/Peterson)</v>
      </c>
      <c r="B3" s="79" t="s">
        <v>283</v>
      </c>
      <c r="D3" s="79" t="s">
        <v>151</v>
      </c>
      <c r="E3" s="79" t="str">
        <f>IF(COUNTIF(Rooms!$C$55:$Y$62,Electives!$A3),"X","")</f>
        <v/>
      </c>
      <c r="F3" s="79" t="str">
        <f>IF(COUNTIF(Rooms!$C$94:$Y$101,Electives!$A3),"X","")</f>
        <v>X</v>
      </c>
      <c r="G3" s="79" t="str">
        <f>IF(COUNTIF(Rooms!$C$133:$Y$140,Electives!$A3),"X","")</f>
        <v>X</v>
      </c>
      <c r="H3" s="79" t="str">
        <f>IF(COUNTIF(Rooms!$C$172:$Y$179,Electives!$A3),"X","")</f>
        <v>X</v>
      </c>
      <c r="K3" s="79" t="s">
        <v>284</v>
      </c>
      <c r="M3" s="79">
        <v>25</v>
      </c>
      <c r="N3" s="97" t="s">
        <v>294</v>
      </c>
    </row>
    <row r="4" spans="1:14" ht="19" x14ac:dyDescent="0.25">
      <c r="A4" s="79" t="str">
        <f t="shared" si="0"/>
        <v>Intro to Soldering (Egner)</v>
      </c>
      <c r="B4" s="79" t="s">
        <v>186</v>
      </c>
      <c r="D4" s="79" t="s">
        <v>151</v>
      </c>
      <c r="E4" s="79" t="str">
        <f>IF(COUNTIF(Rooms!$C$55:$Y$62,Electives!$A4),"X","")</f>
        <v/>
      </c>
      <c r="F4" s="79" t="str">
        <f>IF(COUNTIF(Rooms!$C$94:$Y$101,Electives!$A4),"X","")</f>
        <v>X</v>
      </c>
      <c r="G4" s="79" t="str">
        <f>IF(COUNTIF(Rooms!$C$133:$Y$140,Electives!$A4),"X","")</f>
        <v>X</v>
      </c>
      <c r="H4" s="79" t="str">
        <f>IF(COUNTIF(Rooms!$C$172:$Y$179,Electives!$A4),"X","")</f>
        <v/>
      </c>
      <c r="I4" s="79" t="s">
        <v>215</v>
      </c>
      <c r="J4" s="79" t="s">
        <v>157</v>
      </c>
      <c r="K4" s="79" t="s">
        <v>263</v>
      </c>
      <c r="L4" s="79" t="s">
        <v>188</v>
      </c>
      <c r="M4" s="79">
        <v>20</v>
      </c>
      <c r="N4" s="86" t="s">
        <v>187</v>
      </c>
    </row>
    <row r="5" spans="1:14" ht="23" x14ac:dyDescent="0.3">
      <c r="A5" s="79" t="str">
        <f t="shared" si="0"/>
        <v>Advanced Soldering (Egner)</v>
      </c>
      <c r="B5" s="79" t="s">
        <v>189</v>
      </c>
      <c r="C5" s="87"/>
      <c r="D5" s="79" t="s">
        <v>151</v>
      </c>
      <c r="E5" s="79" t="str">
        <f>IF(COUNTIF(Rooms!$C$55:$Y$62,Electives!$A5),"X","")</f>
        <v/>
      </c>
      <c r="F5" s="79" t="str">
        <f>IF(COUNTIF(Rooms!$C$94:$Y$101,Electives!$A5),"X","")</f>
        <v/>
      </c>
      <c r="G5" s="79" t="str">
        <f>IF(COUNTIF(Rooms!$C$133:$Y$140,Electives!$A5),"X","")</f>
        <v>X</v>
      </c>
      <c r="H5" s="79" t="str">
        <f>IF(COUNTIF(Rooms!$C$172:$Y$179,Electives!$A5),"X","")</f>
        <v/>
      </c>
      <c r="I5" s="79" t="s">
        <v>215</v>
      </c>
      <c r="J5" s="79" t="s">
        <v>158</v>
      </c>
      <c r="K5" s="79" t="s">
        <v>263</v>
      </c>
      <c r="L5" s="79" t="s">
        <v>188</v>
      </c>
      <c r="M5" s="79">
        <v>20</v>
      </c>
      <c r="N5" s="80" t="s">
        <v>191</v>
      </c>
    </row>
    <row r="6" spans="1:14" x14ac:dyDescent="0.2">
      <c r="A6" s="79" t="str">
        <f t="shared" si="0"/>
        <v>Beginning HTML (Engbrecht)</v>
      </c>
      <c r="B6" s="79" t="s">
        <v>147</v>
      </c>
      <c r="D6" s="79" t="s">
        <v>151</v>
      </c>
      <c r="E6" s="79" t="str">
        <f>IF(COUNTIF(Rooms!$C$55:$Y$62,Electives!$A6),"X","")</f>
        <v/>
      </c>
      <c r="F6" s="79" t="str">
        <f>IF(COUNTIF(Rooms!$C$94:$Y$101,Electives!$A6),"X","")</f>
        <v/>
      </c>
      <c r="G6" s="79" t="str">
        <f>IF(COUNTIF(Rooms!$C$133:$Y$140,Electives!$A6),"X","")</f>
        <v>X</v>
      </c>
      <c r="H6" s="79" t="str">
        <f>IF(COUNTIF(Rooms!$C$172:$Y$179,Electives!$A6),"X","")</f>
        <v/>
      </c>
      <c r="K6" s="79" t="s">
        <v>148</v>
      </c>
      <c r="M6" s="79">
        <v>20</v>
      </c>
      <c r="N6" s="80" t="s">
        <v>149</v>
      </c>
    </row>
    <row r="7" spans="1:14" x14ac:dyDescent="0.2">
      <c r="A7" s="79" t="str">
        <f t="shared" si="0"/>
        <v>Getting Ready for College (Engbrecht)</v>
      </c>
      <c r="B7" s="81" t="s">
        <v>89</v>
      </c>
      <c r="E7" s="79" t="str">
        <f>IF(COUNTIF(Rooms!$C$55:$Y$62,Electives!$A7),"X","")</f>
        <v/>
      </c>
      <c r="F7" s="79" t="str">
        <f>IF(COUNTIF(Rooms!$C$94:$Y$101,Electives!$A7),"X","")</f>
        <v>X</v>
      </c>
      <c r="G7" s="79" t="str">
        <f>IF(COUNTIF(Rooms!$C$133:$Y$140,Electives!$A7),"X","")</f>
        <v/>
      </c>
      <c r="H7" s="79" t="str">
        <f>IF(COUNTIF(Rooms!$C$172:$Y$179,Electives!$A7),"X","")</f>
        <v/>
      </c>
      <c r="K7" s="79" t="s">
        <v>148</v>
      </c>
      <c r="M7" s="79">
        <v>30</v>
      </c>
      <c r="N7" s="80" t="s">
        <v>90</v>
      </c>
    </row>
    <row r="8" spans="1:14" x14ac:dyDescent="0.2">
      <c r="A8" s="79" t="str">
        <f t="shared" si="0"/>
        <v>Capture the Flag (Flaagan)</v>
      </c>
      <c r="B8" s="79" t="s">
        <v>105</v>
      </c>
      <c r="D8" s="79" t="s">
        <v>151</v>
      </c>
      <c r="E8" s="79" t="str">
        <f>IF(COUNTIF(Rooms!$C$55:$Y$62,Electives!$A8),"X","")</f>
        <v/>
      </c>
      <c r="F8" s="79" t="str">
        <f>IF(COUNTIF(Rooms!$C$94:$Y$101,Electives!$A8),"X","")</f>
        <v/>
      </c>
      <c r="G8" s="79" t="str">
        <f>IF(COUNTIF(Rooms!$C$133:$Y$140,Electives!$A8),"X","")</f>
        <v/>
      </c>
      <c r="H8" s="79" t="str">
        <f>IF(COUNTIF(Rooms!$C$172:$Y$179,Electives!$A8),"X","")</f>
        <v>X</v>
      </c>
      <c r="K8" s="79" t="s">
        <v>106</v>
      </c>
      <c r="M8" s="79">
        <v>30</v>
      </c>
      <c r="N8" s="80" t="s">
        <v>107</v>
      </c>
    </row>
    <row r="9" spans="1:14" x14ac:dyDescent="0.2">
      <c r="A9" s="79" t="str">
        <f t="shared" si="0"/>
        <v>Python I (Flaagan)</v>
      </c>
      <c r="B9" s="81" t="s">
        <v>32</v>
      </c>
      <c r="E9" s="79" t="str">
        <f>IF(COUNTIF(Rooms!$C$55:$Y$62,Electives!$A9),"X","")</f>
        <v>X</v>
      </c>
      <c r="F9" s="79" t="str">
        <f>IF(COUNTIF(Rooms!$C$94:$Y$101,Electives!$A9),"X","")</f>
        <v>X</v>
      </c>
      <c r="G9" s="79" t="str">
        <f>IF(COUNTIF(Rooms!$C$133:$Y$140,Electives!$A9),"X","")</f>
        <v/>
      </c>
      <c r="H9" s="79" t="str">
        <f>IF(COUNTIF(Rooms!$C$172:$Y$179,Electives!$A9),"X","")</f>
        <v/>
      </c>
      <c r="K9" s="79" t="s">
        <v>106</v>
      </c>
      <c r="M9" s="79">
        <v>30</v>
      </c>
      <c r="N9" s="81" t="s">
        <v>92</v>
      </c>
    </row>
    <row r="10" spans="1:14" x14ac:dyDescent="0.2">
      <c r="A10" s="79" t="str">
        <f t="shared" si="0"/>
        <v>Python II (Flaagan)</v>
      </c>
      <c r="B10" s="81" t="s">
        <v>33</v>
      </c>
      <c r="E10" s="79" t="str">
        <f>IF(COUNTIF(Rooms!$C$55:$Y$62,Electives!$A10),"X","")</f>
        <v/>
      </c>
      <c r="F10" s="79" t="str">
        <f>IF(COUNTIF(Rooms!$C$94:$Y$101,Electives!$A10),"X","")</f>
        <v>X</v>
      </c>
      <c r="G10" s="79" t="str">
        <f>IF(COUNTIF(Rooms!$C$133:$Y$140,Electives!$A10),"X","")</f>
        <v/>
      </c>
      <c r="H10" s="79" t="str">
        <f>IF(COUNTIF(Rooms!$C$172:$Y$179,Electives!$A10),"X","")</f>
        <v/>
      </c>
      <c r="K10" s="79" t="s">
        <v>106</v>
      </c>
      <c r="M10" s="79">
        <v>30</v>
      </c>
      <c r="N10" s="82" t="s">
        <v>93</v>
      </c>
    </row>
    <row r="11" spans="1:14" x14ac:dyDescent="0.2">
      <c r="A11" s="79" t="str">
        <f t="shared" si="0"/>
        <v>Intro to Web Hacking (Flaagan)</v>
      </c>
      <c r="B11" s="81" t="s">
        <v>87</v>
      </c>
      <c r="E11" s="79" t="str">
        <f>IF(COUNTIF(Rooms!$C$55:$Y$62,Electives!$A11),"X","")</f>
        <v/>
      </c>
      <c r="F11" s="79" t="str">
        <f>IF(COUNTIF(Rooms!$C$94:$Y$101,Electives!$A11),"X","")</f>
        <v/>
      </c>
      <c r="G11" s="79" t="str">
        <f>IF(COUNTIF(Rooms!$C$133:$Y$140,Electives!$A11),"X","")</f>
        <v/>
      </c>
      <c r="H11" s="79" t="str">
        <f>IF(COUNTIF(Rooms!$C$172:$Y$179,Electives!$A11),"X","")</f>
        <v/>
      </c>
      <c r="K11" s="79" t="s">
        <v>106</v>
      </c>
      <c r="M11" s="79">
        <v>30</v>
      </c>
      <c r="N11" s="80" t="s">
        <v>88</v>
      </c>
    </row>
    <row r="12" spans="1:14" x14ac:dyDescent="0.2">
      <c r="A12" s="79" t="str">
        <f t="shared" si="0"/>
        <v>Socket Programming with Python (Greene)</v>
      </c>
      <c r="B12" s="83" t="s">
        <v>211</v>
      </c>
      <c r="D12" s="79" t="s">
        <v>151</v>
      </c>
      <c r="E12" s="79" t="str">
        <f>IF(COUNTIF(Rooms!$C$55:$Y$62,Electives!$A12),"X","")</f>
        <v/>
      </c>
      <c r="F12" s="79" t="str">
        <f>IF(COUNTIF(Rooms!$C$94:$Y$101,Electives!$A12),"X","")</f>
        <v>X</v>
      </c>
      <c r="G12" s="79" t="str">
        <f>IF(COUNTIF(Rooms!$C$133:$Y$140,Electives!$A12),"X","")</f>
        <v/>
      </c>
      <c r="H12" s="79" t="str">
        <f>IF(COUNTIF(Rooms!$C$172:$Y$179,Electives!$A12),"X","")</f>
        <v/>
      </c>
      <c r="K12" s="79" t="s">
        <v>210</v>
      </c>
      <c r="M12" s="79">
        <v>30</v>
      </c>
      <c r="N12" s="83" t="s">
        <v>212</v>
      </c>
    </row>
    <row r="13" spans="1:14" x14ac:dyDescent="0.2">
      <c r="A13" s="79" t="str">
        <f t="shared" si="0"/>
        <v>Bashing Windows - Post Exploitation Fun (Greene)</v>
      </c>
      <c r="B13" s="83" t="s">
        <v>277</v>
      </c>
      <c r="D13" s="79" t="s">
        <v>151</v>
      </c>
      <c r="E13" s="79" t="str">
        <f>IF(COUNTIF(Rooms!$C$55:$Y$62,Electives!$A13),"X","")</f>
        <v/>
      </c>
      <c r="F13" s="79" t="str">
        <f>IF(COUNTIF(Rooms!$C$94:$Y$101,Electives!$A13),"X","")</f>
        <v/>
      </c>
      <c r="G13" s="79" t="str">
        <f>IF(COUNTIF(Rooms!$C$133:$Y$140,Electives!$A13),"X","")</f>
        <v/>
      </c>
      <c r="H13" s="79" t="str">
        <f>IF(COUNTIF(Rooms!$C$172:$Y$179,Electives!$A13),"X","")</f>
        <v>X</v>
      </c>
      <c r="K13" s="79" t="s">
        <v>210</v>
      </c>
      <c r="M13" s="79">
        <v>30</v>
      </c>
      <c r="N13" s="83" t="s">
        <v>279</v>
      </c>
    </row>
    <row r="14" spans="1:14" x14ac:dyDescent="0.2">
      <c r="A14" s="79" t="str">
        <f t="shared" si="0"/>
        <v>Writing an Email Address Web Scraper with Python (Greene)</v>
      </c>
      <c r="B14" s="79" t="s">
        <v>251</v>
      </c>
      <c r="D14" s="79" t="s">
        <v>151</v>
      </c>
      <c r="E14" s="79" t="str">
        <f>IF(COUNTIF(Rooms!$C$55:$Y$62,Electives!$A14),"X","")</f>
        <v>X</v>
      </c>
      <c r="F14" s="79" t="str">
        <f>IF(COUNTIF(Rooms!$C$94:$Y$101,Electives!$A14),"X","")</f>
        <v/>
      </c>
      <c r="G14" s="79" t="str">
        <f>IF(COUNTIF(Rooms!$C$133:$Y$140,Electives!$A14),"X","")</f>
        <v>X</v>
      </c>
      <c r="H14" s="79" t="str">
        <f>IF(COUNTIF(Rooms!$C$172:$Y$179,Electives!$A14),"X","")</f>
        <v/>
      </c>
      <c r="J14" s="79" t="s">
        <v>157</v>
      </c>
      <c r="K14" s="79" t="s">
        <v>210</v>
      </c>
      <c r="M14" s="79">
        <v>25</v>
      </c>
      <c r="N14" s="80" t="s">
        <v>252</v>
      </c>
    </row>
    <row r="15" spans="1:14" x14ac:dyDescent="0.2">
      <c r="A15" s="79" t="str">
        <f t="shared" si="0"/>
        <v>Machine Learning: Pokemon Classification Engine (Greene &amp; Shlanta)</v>
      </c>
      <c r="B15" s="79" t="s">
        <v>223</v>
      </c>
      <c r="E15" s="79" t="str">
        <f>IF(COUNTIF(Rooms!$C$55:$Y$62,Electives!$A15),"X","")</f>
        <v/>
      </c>
      <c r="F15" s="79" t="str">
        <f>IF(COUNTIF(Rooms!$C$94:$Y$101,Electives!$A15),"X","")</f>
        <v/>
      </c>
      <c r="G15" s="79" t="str">
        <f>IF(COUNTIF(Rooms!$C$133:$Y$140,Electives!$A15),"X","")</f>
        <v/>
      </c>
      <c r="H15" s="79" t="str">
        <f>IF(COUNTIF(Rooms!$C$172:$Y$179,Electives!$A15),"X","")</f>
        <v/>
      </c>
      <c r="K15" s="79" t="s">
        <v>233</v>
      </c>
      <c r="M15" s="79">
        <v>30</v>
      </c>
      <c r="N15" s="79" t="s">
        <v>222</v>
      </c>
    </row>
    <row r="16" spans="1:14" x14ac:dyDescent="0.2">
      <c r="A16" s="79" t="str">
        <f t="shared" si="0"/>
        <v>Hacking College: The Student Experience (DSU Student/Alum)</v>
      </c>
      <c r="B16" s="79" t="s">
        <v>329</v>
      </c>
      <c r="D16" s="79" t="s">
        <v>151</v>
      </c>
      <c r="E16" s="79" t="str">
        <f>IF(COUNTIF(Rooms!$C$55:$Y$62,Electives!$A16),"X","")</f>
        <v/>
      </c>
      <c r="F16" s="79" t="str">
        <f>IF(COUNTIF(Rooms!$C$94:$Y$101,Electives!$A16),"X","")</f>
        <v/>
      </c>
      <c r="G16" s="79" t="str">
        <f>IF(COUNTIF(Rooms!$C$133:$Y$140,Electives!$A16),"X","")</f>
        <v/>
      </c>
      <c r="H16" s="79" t="str">
        <f>IF(COUNTIF(Rooms!$C$172:$Y$179,Electives!$A16),"X","")</f>
        <v>X</v>
      </c>
      <c r="K16" s="79" t="s">
        <v>328</v>
      </c>
      <c r="M16" s="79">
        <v>25</v>
      </c>
      <c r="N16" s="79" t="s">
        <v>249</v>
      </c>
    </row>
    <row r="17" spans="1:14" x14ac:dyDescent="0.2">
      <c r="A17" s="79" t="str">
        <f t="shared" si="0"/>
        <v>Buttons &amp; Lights (Halverson)</v>
      </c>
      <c r="B17" s="79" t="s">
        <v>206</v>
      </c>
      <c r="D17" s="79" t="s">
        <v>151</v>
      </c>
      <c r="E17" s="79" t="str">
        <f>IF(COUNTIF(Rooms!$C$55:$Y$62,Electives!$A17),"X","")</f>
        <v/>
      </c>
      <c r="F17" s="79" t="str">
        <f>IF(COUNTIF(Rooms!$C$94:$Y$101,Electives!$A17),"X","")</f>
        <v>X</v>
      </c>
      <c r="G17" s="79" t="str">
        <f>IF(COUNTIF(Rooms!$C$133:$Y$140,Electives!$A17),"X","")</f>
        <v/>
      </c>
      <c r="H17" s="79" t="str">
        <f>IF(COUNTIF(Rooms!$C$172:$Y$179,Electives!$A17),"X","")</f>
        <v/>
      </c>
      <c r="I17" s="79" t="s">
        <v>109</v>
      </c>
      <c r="K17" s="79" t="s">
        <v>207</v>
      </c>
      <c r="M17" s="79">
        <v>20</v>
      </c>
      <c r="N17" s="80" t="s">
        <v>208</v>
      </c>
    </row>
    <row r="18" spans="1:14" x14ac:dyDescent="0.2">
      <c r="A18" s="79" t="str">
        <f t="shared" si="0"/>
        <v>Drawing with Turtle (Halverson)</v>
      </c>
      <c r="B18" s="81" t="s">
        <v>80</v>
      </c>
      <c r="E18" s="79" t="str">
        <f>IF(COUNTIF(Rooms!$C$55:$Y$62,Electives!$A18),"X","")</f>
        <v/>
      </c>
      <c r="F18" s="79" t="str">
        <f>IF(COUNTIF(Rooms!$C$94:$Y$101,Electives!$A18),"X","")</f>
        <v/>
      </c>
      <c r="G18" s="79" t="str">
        <f>IF(COUNTIF(Rooms!$C$133:$Y$140,Electives!$A18),"X","")</f>
        <v>X</v>
      </c>
      <c r="H18" s="79" t="str">
        <f>IF(COUNTIF(Rooms!$C$172:$Y$179,Electives!$A18),"X","")</f>
        <v>X</v>
      </c>
      <c r="I18" s="79" t="s">
        <v>109</v>
      </c>
      <c r="K18" s="79" t="s">
        <v>207</v>
      </c>
      <c r="M18" s="79">
        <v>30</v>
      </c>
      <c r="N18" s="81" t="s">
        <v>81</v>
      </c>
    </row>
    <row r="19" spans="1:14" x14ac:dyDescent="0.2">
      <c r="A19" s="79" t="str">
        <f t="shared" si="0"/>
        <v>Software Defined Radio (Ham)</v>
      </c>
      <c r="B19" s="84" t="s">
        <v>83</v>
      </c>
      <c r="E19" s="79" t="str">
        <f>IF(COUNTIF(Rooms!$C$55:$Y$62,Electives!$A19),"X","")</f>
        <v/>
      </c>
      <c r="F19" s="79" t="str">
        <f>IF(COUNTIF(Rooms!$C$94:$Y$101,Electives!$A19),"X","")</f>
        <v>X</v>
      </c>
      <c r="G19" s="79" t="str">
        <f>IF(COUNTIF(Rooms!$C$133:$Y$140,Electives!$A19),"X","")</f>
        <v/>
      </c>
      <c r="H19" s="79" t="str">
        <f>IF(COUNTIF(Rooms!$C$172:$Y$179,Electives!$A19),"X","")</f>
        <v>X</v>
      </c>
      <c r="K19" s="79" t="s">
        <v>221</v>
      </c>
      <c r="L19" s="79" t="s">
        <v>229</v>
      </c>
      <c r="M19" s="79">
        <v>25</v>
      </c>
      <c r="N19" s="81" t="s">
        <v>84</v>
      </c>
    </row>
    <row r="20" spans="1:14" x14ac:dyDescent="0.2">
      <c r="A20" s="79" t="str">
        <f t="shared" si="0"/>
        <v>Hacking Restaurant Pagers and Other Things (Ham)</v>
      </c>
      <c r="B20" s="105" t="s">
        <v>320</v>
      </c>
      <c r="E20" s="79" t="str">
        <f>IF(COUNTIF(Rooms!$C$55:$Y$62,Electives!$A20),"X","")</f>
        <v/>
      </c>
      <c r="F20" s="79" t="str">
        <f>IF(COUNTIF(Rooms!$C$94:$Y$101,Electives!$A20),"X","")</f>
        <v/>
      </c>
      <c r="G20" s="79" t="str">
        <f>IF(COUNTIF(Rooms!$C$133:$Y$140,Electives!$A20),"X","")</f>
        <v>X</v>
      </c>
      <c r="H20" s="79" t="str">
        <f>IF(COUNTIF(Rooms!$C$172:$Y$179,Electives!$A20),"X","")</f>
        <v/>
      </c>
      <c r="K20" s="79" t="s">
        <v>221</v>
      </c>
      <c r="L20" s="79" t="s">
        <v>229</v>
      </c>
      <c r="M20" s="79">
        <v>25</v>
      </c>
      <c r="N20" s="81" t="s">
        <v>241</v>
      </c>
    </row>
    <row r="21" spans="1:14" x14ac:dyDescent="0.2">
      <c r="A21" s="79" t="str">
        <f t="shared" si="0"/>
        <v>Malware and Reverse Engineering (Ham)</v>
      </c>
      <c r="B21" s="79" t="s">
        <v>234</v>
      </c>
      <c r="E21" s="79" t="str">
        <f>IF(COUNTIF(Rooms!$C$55:$Y$62,Electives!$A21),"X","")</f>
        <v/>
      </c>
      <c r="F21" s="79" t="str">
        <f>IF(COUNTIF(Rooms!$C$94:$Y$101,Electives!$A21),"X","")</f>
        <v/>
      </c>
      <c r="G21" s="79" t="str">
        <f>IF(COUNTIF(Rooms!$C$133:$Y$140,Electives!$A21),"X","")</f>
        <v/>
      </c>
      <c r="H21" s="79" t="str">
        <f>IF(COUNTIF(Rooms!$C$172:$Y$179,Electives!$A21),"X","")</f>
        <v/>
      </c>
      <c r="K21" s="79" t="s">
        <v>221</v>
      </c>
      <c r="M21" s="79">
        <v>25</v>
      </c>
      <c r="N21" s="85"/>
    </row>
    <row r="22" spans="1:14" x14ac:dyDescent="0.2">
      <c r="A22" s="79" t="str">
        <f t="shared" si="0"/>
        <v>Password Cracking (Ham)</v>
      </c>
      <c r="B22" s="79" t="s">
        <v>31</v>
      </c>
      <c r="E22" s="79" t="str">
        <f>IF(COUNTIF(Rooms!$C$55:$Y$62,Electives!$A22),"X","")</f>
        <v>X</v>
      </c>
      <c r="F22" s="79" t="str">
        <f>IF(COUNTIF(Rooms!$C$94:$Y$101,Electives!$A22),"X","")</f>
        <v/>
      </c>
      <c r="G22" s="79" t="str">
        <f>IF(COUNTIF(Rooms!$C$133:$Y$140,Electives!$A22),"X","")</f>
        <v/>
      </c>
      <c r="H22" s="79" t="str">
        <f>IF(COUNTIF(Rooms!$C$172:$Y$179,Electives!$A22),"X","")</f>
        <v>X</v>
      </c>
      <c r="K22" s="79" t="s">
        <v>221</v>
      </c>
      <c r="M22" s="79">
        <v>30</v>
      </c>
      <c r="N22" s="80" t="s">
        <v>86</v>
      </c>
    </row>
    <row r="23" spans="1:14" ht="19" x14ac:dyDescent="0.25">
      <c r="A23" s="79" t="str">
        <f t="shared" si="0"/>
        <v>Cloud stuff (Holm)</v>
      </c>
      <c r="B23" s="83" t="s">
        <v>183</v>
      </c>
      <c r="D23" s="79" t="s">
        <v>151</v>
      </c>
      <c r="E23" s="79" t="str">
        <f>IF(COUNTIF(Rooms!$C$55:$Y$62,Electives!$A23),"X","")</f>
        <v/>
      </c>
      <c r="F23" s="79" t="str">
        <f>IF(COUNTIF(Rooms!$C$94:$Y$101,Electives!$A23),"X","")</f>
        <v/>
      </c>
      <c r="G23" s="79" t="str">
        <f>IF(COUNTIF(Rooms!$C$133:$Y$140,Electives!$A23),"X","")</f>
        <v/>
      </c>
      <c r="H23" s="79" t="str">
        <f>IF(COUNTIF(Rooms!$C$172:$Y$179,Electives!$A23),"X","")</f>
        <v/>
      </c>
      <c r="K23" s="79" t="s">
        <v>185</v>
      </c>
      <c r="M23" s="79">
        <v>30</v>
      </c>
      <c r="N23" s="86" t="s">
        <v>184</v>
      </c>
    </row>
    <row r="24" spans="1:14" x14ac:dyDescent="0.2">
      <c r="A24" s="79" t="str">
        <f t="shared" si="0"/>
        <v>Datacenter Tour (Holm)</v>
      </c>
      <c r="B24" s="79" t="s">
        <v>55</v>
      </c>
      <c r="D24" s="79" t="s">
        <v>151</v>
      </c>
      <c r="E24" s="79" t="str">
        <f>IF(COUNTIF(Rooms!$C$55:$Y$62,Electives!$A24),"X","")</f>
        <v>X</v>
      </c>
      <c r="F24" s="79" t="str">
        <f>IF(COUNTIF(Rooms!$C$94:$Y$101,Electives!$A24),"X","")</f>
        <v>X</v>
      </c>
      <c r="G24" s="79" t="str">
        <f>IF(COUNTIF(Rooms!$C$133:$Y$140,Electives!$A24),"X","")</f>
        <v>X</v>
      </c>
      <c r="H24" s="79" t="str">
        <f>IF(COUNTIF(Rooms!$C$172:$Y$179,Electives!$A24),"X","")</f>
        <v>X</v>
      </c>
      <c r="K24" s="79" t="s">
        <v>185</v>
      </c>
      <c r="M24" s="79">
        <v>20</v>
      </c>
      <c r="N24" s="81" t="s">
        <v>209</v>
      </c>
    </row>
    <row r="25" spans="1:14" x14ac:dyDescent="0.2">
      <c r="A25" s="79" t="str">
        <f t="shared" si="0"/>
        <v>Minecraft Pi (Honomichl)</v>
      </c>
      <c r="B25" s="79" t="s">
        <v>91</v>
      </c>
      <c r="D25" s="79" t="s">
        <v>151</v>
      </c>
      <c r="E25" s="79" t="str">
        <f>IF(COUNTIF(Rooms!$C$55:$Y$62,Electives!$A25),"X","")</f>
        <v/>
      </c>
      <c r="F25" s="79" t="str">
        <f>IF(COUNTIF(Rooms!$C$94:$Y$101,Electives!$A25),"X","")</f>
        <v/>
      </c>
      <c r="G25" s="79" t="str">
        <f>IF(COUNTIF(Rooms!$C$133:$Y$140,Electives!$A25),"X","")</f>
        <v>X</v>
      </c>
      <c r="H25" s="79" t="str">
        <f>IF(COUNTIF(Rooms!$C$172:$Y$179,Electives!$A25),"X","")</f>
        <v>X</v>
      </c>
      <c r="I25" s="79" t="s">
        <v>109</v>
      </c>
      <c r="K25" s="79" t="s">
        <v>114</v>
      </c>
      <c r="M25" s="79">
        <v>30</v>
      </c>
      <c r="N25" s="80" t="s">
        <v>99</v>
      </c>
    </row>
    <row r="26" spans="1:14" x14ac:dyDescent="0.2">
      <c r="A26" s="79" t="str">
        <f t="shared" si="0"/>
        <v>Basic Crypto (Honomichl)</v>
      </c>
      <c r="B26" s="79" t="s">
        <v>113</v>
      </c>
      <c r="D26" s="79" t="s">
        <v>151</v>
      </c>
      <c r="E26" s="79" t="str">
        <f>IF(COUNTIF(Rooms!$C$55:$Y$62,Electives!$A26),"X","")</f>
        <v/>
      </c>
      <c r="F26" s="79" t="str">
        <f>IF(COUNTIF(Rooms!$C$94:$Y$101,Electives!$A26),"X","")</f>
        <v>X</v>
      </c>
      <c r="G26" s="79" t="str">
        <f>IF(COUNTIF(Rooms!$C$133:$Y$140,Electives!$A26),"X","")</f>
        <v/>
      </c>
      <c r="H26" s="79" t="str">
        <f>IF(COUNTIF(Rooms!$C$172:$Y$179,Electives!$A26),"X","")</f>
        <v/>
      </c>
      <c r="K26" s="79" t="s">
        <v>114</v>
      </c>
      <c r="M26" s="79">
        <v>30</v>
      </c>
      <c r="N26" s="80" t="s">
        <v>94</v>
      </c>
    </row>
    <row r="27" spans="1:14" ht="19" x14ac:dyDescent="0.25">
      <c r="A27" s="79" t="str">
        <f t="shared" si="0"/>
        <v>Intro to Lock Picking (Kramer)</v>
      </c>
      <c r="B27" s="79" t="s">
        <v>194</v>
      </c>
      <c r="D27" s="79" t="s">
        <v>151</v>
      </c>
      <c r="E27" s="79" t="str">
        <f>IF(COUNTIF(Rooms!$C$55:$Y$62,Electives!$A27),"X","")</f>
        <v/>
      </c>
      <c r="F27" s="79" t="str">
        <f>IF(COUNTIF(Rooms!$C$94:$Y$101,Electives!$A27),"X","")</f>
        <v>X</v>
      </c>
      <c r="G27" s="79" t="str">
        <f>IF(COUNTIF(Rooms!$C$133:$Y$140,Electives!$A27),"X","")</f>
        <v>X</v>
      </c>
      <c r="H27" s="79" t="str">
        <f>IF(COUNTIF(Rooms!$C$172:$Y$179,Electives!$A27),"X","")</f>
        <v/>
      </c>
      <c r="K27" s="79" t="s">
        <v>190</v>
      </c>
      <c r="L27" s="79" t="s">
        <v>195</v>
      </c>
      <c r="M27" s="79">
        <v>20</v>
      </c>
      <c r="N27" s="86" t="s">
        <v>196</v>
      </c>
    </row>
    <row r="28" spans="1:14" x14ac:dyDescent="0.2">
      <c r="A28" s="79" t="str">
        <f t="shared" si="0"/>
        <v>Language Generation with Markov Chains (Kramer)</v>
      </c>
      <c r="B28" s="83" t="s">
        <v>199</v>
      </c>
      <c r="D28" s="79" t="s">
        <v>151</v>
      </c>
      <c r="E28" s="79" t="str">
        <f>IF(COUNTIF(Rooms!$C$55:$Y$62,Electives!$A28),"X","")</f>
        <v/>
      </c>
      <c r="F28" s="79" t="str">
        <f>IF(COUNTIF(Rooms!$C$94:$Y$101,Electives!$A28),"X","")</f>
        <v/>
      </c>
      <c r="G28" s="79" t="str">
        <f>IF(COUNTIF(Rooms!$C$133:$Y$140,Electives!$A28),"X","")</f>
        <v/>
      </c>
      <c r="H28" s="79" t="str">
        <f>IF(COUNTIF(Rooms!$C$172:$Y$179,Electives!$A28),"X","")</f>
        <v>X</v>
      </c>
      <c r="K28" s="55" t="s">
        <v>190</v>
      </c>
      <c r="M28" s="79">
        <v>20</v>
      </c>
      <c r="N28" s="80" t="s">
        <v>200</v>
      </c>
    </row>
    <row r="29" spans="1:14" x14ac:dyDescent="0.2">
      <c r="A29" s="79" t="str">
        <f t="shared" si="0"/>
        <v>Breakin The Internets for N00bs (Miller)</v>
      </c>
      <c r="B29" s="79" t="s">
        <v>266</v>
      </c>
      <c r="E29" s="79" t="str">
        <f>IF(COUNTIF(Rooms!$C$55:$Y$62,Electives!$A29),"X","")</f>
        <v/>
      </c>
      <c r="F29" s="79" t="str">
        <f>IF(COUNTIF(Rooms!$C$94:$Y$101,Electives!$A29),"X","")</f>
        <v/>
      </c>
      <c r="G29" s="79" t="str">
        <f>IF(COUNTIF(Rooms!$C$133:$Y$140,Electives!$A29),"X","")</f>
        <v>X</v>
      </c>
      <c r="H29" s="79" t="str">
        <f>IF(COUNTIF(Rooms!$C$172:$Y$179,Electives!$A29),"X","")</f>
        <v/>
      </c>
      <c r="K29" s="55" t="s">
        <v>250</v>
      </c>
      <c r="M29" s="79">
        <v>25</v>
      </c>
      <c r="N29" s="81" t="s">
        <v>267</v>
      </c>
    </row>
    <row r="30" spans="1:14" x14ac:dyDescent="0.2">
      <c r="A30" s="79" t="str">
        <f t="shared" si="0"/>
        <v>Hanging with Austin (O'Brien)</v>
      </c>
      <c r="B30" s="79" t="s">
        <v>227</v>
      </c>
      <c r="D30" s="79" t="s">
        <v>151</v>
      </c>
      <c r="E30" s="79" t="str">
        <f>IF(COUNTIF(Rooms!$C$55:$Y$62,Electives!$A30),"X","")</f>
        <v/>
      </c>
      <c r="F30" s="79" t="str">
        <f>IF(COUNTIF(Rooms!$C$94:$Y$101,Electives!$A30),"X","")</f>
        <v/>
      </c>
      <c r="G30" s="79" t="str">
        <f>IF(COUNTIF(Rooms!$C$133:$Y$140,Electives!$A30),"X","")</f>
        <v>X</v>
      </c>
      <c r="H30" s="79" t="str">
        <f>IF(COUNTIF(Rooms!$C$172:$Y$179,Electives!$A30),"X","")</f>
        <v>X</v>
      </c>
      <c r="K30" s="79" t="s">
        <v>224</v>
      </c>
      <c r="M30" s="79">
        <v>20</v>
      </c>
      <c r="N30" s="80" t="s">
        <v>228</v>
      </c>
    </row>
    <row r="31" spans="1:14" x14ac:dyDescent="0.2">
      <c r="A31" s="79" t="str">
        <f t="shared" si="0"/>
        <v>Getting Started with Unity (O'Brien **Double Session)</v>
      </c>
      <c r="B31" s="79" t="s">
        <v>225</v>
      </c>
      <c r="D31" s="79" t="s">
        <v>151</v>
      </c>
      <c r="E31" s="79" t="str">
        <f>IF(COUNTIF(Rooms!$C$55:$Y$62,Electives!$A31),"X","")</f>
        <v>X</v>
      </c>
      <c r="F31" s="79" t="str">
        <f>IF(COUNTIF(Rooms!$C$94:$Y$101,Electives!$A31),"X","")</f>
        <v>X</v>
      </c>
      <c r="G31" s="79" t="str">
        <f>IF(COUNTIF(Rooms!$C$133:$Y$140,Electives!$A31),"X","")</f>
        <v/>
      </c>
      <c r="H31" s="79" t="str">
        <f>IF(COUNTIF(Rooms!$C$172:$Y$179,Electives!$A31),"X","")</f>
        <v/>
      </c>
      <c r="K31" s="79" t="s">
        <v>253</v>
      </c>
      <c r="M31" s="79">
        <v>20</v>
      </c>
      <c r="N31" s="80" t="s">
        <v>226</v>
      </c>
    </row>
    <row r="32" spans="1:14" x14ac:dyDescent="0.2">
      <c r="A32" s="79" t="str">
        <f t="shared" si="0"/>
        <v>Computers and Numbers: How do they work? (Pauli)</v>
      </c>
      <c r="B32" s="81" t="s">
        <v>236</v>
      </c>
      <c r="D32" s="79" t="s">
        <v>151</v>
      </c>
      <c r="E32" s="79" t="str">
        <f>IF(COUNTIF(Rooms!$C$55:$Y$62,Electives!$A32),"X","")</f>
        <v/>
      </c>
      <c r="F32" s="79" t="str">
        <f>IF(COUNTIF(Rooms!$C$94:$Y$101,Electives!$A32),"X","")</f>
        <v/>
      </c>
      <c r="G32" s="79" t="str">
        <f>IF(COUNTIF(Rooms!$C$133:$Y$140,Electives!$A32),"X","")</f>
        <v/>
      </c>
      <c r="H32" s="79" t="str">
        <f>IF(COUNTIF(Rooms!$C$172:$Y$179,Electives!$A32),"X","")</f>
        <v/>
      </c>
      <c r="K32" s="79" t="s">
        <v>235</v>
      </c>
      <c r="M32" s="79">
        <v>30</v>
      </c>
      <c r="N32" s="80" t="s">
        <v>237</v>
      </c>
    </row>
    <row r="33" spans="1:14" x14ac:dyDescent="0.2">
      <c r="A33" s="79" t="str">
        <f t="shared" si="0"/>
        <v>Talking and Smiling 101 (Peterson)</v>
      </c>
      <c r="B33" s="79" t="s">
        <v>150</v>
      </c>
      <c r="C33" s="79" t="s">
        <v>120</v>
      </c>
      <c r="D33" s="79" t="s">
        <v>151</v>
      </c>
      <c r="E33" s="79" t="str">
        <f>IF(COUNTIF(Rooms!$C$55:$Y$62,Electives!$A33),"X","")</f>
        <v/>
      </c>
      <c r="F33" s="79" t="str">
        <f>IF(COUNTIF(Rooms!$C$94:$Y$101,Electives!$A33),"X","")</f>
        <v/>
      </c>
      <c r="G33" s="79" t="str">
        <f>IF(COUNTIF(Rooms!$C$133:$Y$140,Electives!$A33),"X","")</f>
        <v/>
      </c>
      <c r="H33" s="79" t="str">
        <f>IF(COUNTIF(Rooms!$C$172:$Y$179,Electives!$A33),"X","")</f>
        <v/>
      </c>
      <c r="J33" s="79" t="s">
        <v>157</v>
      </c>
      <c r="K33" s="79" t="s">
        <v>153</v>
      </c>
      <c r="L33" s="79" t="s">
        <v>155</v>
      </c>
      <c r="M33" s="79">
        <v>25</v>
      </c>
      <c r="N33" s="80" t="s">
        <v>154</v>
      </c>
    </row>
    <row r="34" spans="1:14" x14ac:dyDescent="0.2">
      <c r="A34" s="79" t="str">
        <f t="shared" ref="A34:A60" si="1">B34 &amp; " (" &amp;K34&amp;")"</f>
        <v>Quack Quack (Peterson)</v>
      </c>
      <c r="B34" s="79" t="s">
        <v>159</v>
      </c>
      <c r="D34" s="79" t="s">
        <v>151</v>
      </c>
      <c r="E34" s="79" t="str">
        <f>IF(COUNTIF(Rooms!$C$55:$Y$62,Electives!$A34),"X","")</f>
        <v/>
      </c>
      <c r="F34" s="79" t="str">
        <f>IF(COUNTIF(Rooms!$C$94:$Y$101,Electives!$A34),"X","")</f>
        <v/>
      </c>
      <c r="G34" s="79" t="str">
        <f>IF(COUNTIF(Rooms!$C$133:$Y$140,Electives!$A34),"X","")</f>
        <v/>
      </c>
      <c r="H34" s="79" t="str">
        <f>IF(COUNTIF(Rooms!$C$172:$Y$179,Electives!$A34),"X","")</f>
        <v/>
      </c>
      <c r="K34" s="79" t="s">
        <v>153</v>
      </c>
      <c r="L34" s="79" t="s">
        <v>161</v>
      </c>
      <c r="M34" s="79">
        <v>20</v>
      </c>
      <c r="N34" s="80" t="s">
        <v>160</v>
      </c>
    </row>
    <row r="35" spans="1:14" x14ac:dyDescent="0.2">
      <c r="A35" s="79" t="str">
        <f t="shared" si="1"/>
        <v>Cool Tools (Peterson)</v>
      </c>
      <c r="B35" s="79" t="s">
        <v>257</v>
      </c>
      <c r="D35" s="79" t="s">
        <v>151</v>
      </c>
      <c r="E35" s="79" t="str">
        <f>IF(COUNTIF(Rooms!$C$55:$Y$62,Electives!$A35),"X","")</f>
        <v/>
      </c>
      <c r="F35" s="79" t="str">
        <f>IF(COUNTIF(Rooms!$C$94:$Y$101,Electives!$A35),"X","")</f>
        <v/>
      </c>
      <c r="G35" s="79" t="str">
        <f>IF(COUNTIF(Rooms!$C$133:$Y$140,Electives!$A35),"X","")</f>
        <v/>
      </c>
      <c r="H35" s="79" t="str">
        <f>IF(COUNTIF(Rooms!$C$172:$Y$179,Electives!$A35),"X","")</f>
        <v/>
      </c>
      <c r="K35" s="79" t="s">
        <v>153</v>
      </c>
      <c r="M35" s="79">
        <v>25</v>
      </c>
      <c r="N35" s="79" t="s">
        <v>258</v>
      </c>
    </row>
    <row r="36" spans="1:14" ht="19" x14ac:dyDescent="0.25">
      <c r="A36" s="79" t="str">
        <f t="shared" si="1"/>
        <v>LittleBits (Van Driel)</v>
      </c>
      <c r="B36" s="79" t="s">
        <v>167</v>
      </c>
      <c r="D36" s="79" t="s">
        <v>151</v>
      </c>
      <c r="E36" s="79" t="str">
        <f>IF(COUNTIF(Rooms!$C$55:$Y$62,Electives!$A36),"X","")</f>
        <v/>
      </c>
      <c r="F36" s="79" t="str">
        <f>IF(COUNTIF(Rooms!$C$94:$Y$101,Electives!$A36),"X","")</f>
        <v/>
      </c>
      <c r="G36" s="79" t="str">
        <f>IF(COUNTIF(Rooms!$C$133:$Y$140,Electives!$A36),"X","")</f>
        <v>X</v>
      </c>
      <c r="H36" s="79" t="str">
        <f>IF(COUNTIF(Rooms!$C$172:$Y$179,Electives!$A36),"X","")</f>
        <v/>
      </c>
      <c r="K36" s="79" t="s">
        <v>272</v>
      </c>
      <c r="M36" s="79">
        <v>20</v>
      </c>
      <c r="N36" s="86" t="s">
        <v>168</v>
      </c>
    </row>
    <row r="37" spans="1:14" x14ac:dyDescent="0.2">
      <c r="A37" s="79" t="str">
        <f t="shared" si="1"/>
        <v>Where are all the girls? (Plucker)</v>
      </c>
      <c r="B37" s="79" t="s">
        <v>270</v>
      </c>
      <c r="D37" s="79" t="s">
        <v>151</v>
      </c>
      <c r="E37" s="79" t="str">
        <f>IF(COUNTIF(Rooms!$C$55:$Y$62,Electives!$A37),"X","")</f>
        <v/>
      </c>
      <c r="F37" s="79" t="str">
        <f>IF(COUNTIF(Rooms!$C$94:$Y$101,Electives!$A37),"X","")</f>
        <v/>
      </c>
      <c r="G37" s="79" t="str">
        <f>IF(COUNTIF(Rooms!$C$133:$Y$140,Electives!$A37),"X","")</f>
        <v/>
      </c>
      <c r="H37" s="79" t="str">
        <f>IF(COUNTIF(Rooms!$C$172:$Y$179,Electives!$A37),"X","")</f>
        <v/>
      </c>
      <c r="K37" s="79" t="s">
        <v>169</v>
      </c>
      <c r="M37" s="79">
        <v>25</v>
      </c>
      <c r="N37" s="97" t="s">
        <v>271</v>
      </c>
    </row>
    <row r="38" spans="1:14" x14ac:dyDescent="0.2">
      <c r="A38" s="79" t="str">
        <f t="shared" si="1"/>
        <v>Moblie Forensics (Podhradsky)</v>
      </c>
      <c r="B38" s="83" t="s">
        <v>203</v>
      </c>
      <c r="D38" s="79" t="s">
        <v>151</v>
      </c>
      <c r="E38" s="79" t="str">
        <f>IF(COUNTIF(Rooms!$C$55:$Y$62,Electives!$A38),"X","")</f>
        <v/>
      </c>
      <c r="F38" s="79" t="str">
        <f>IF(COUNTIF(Rooms!$C$94:$Y$101,Electives!$A38),"X","")</f>
        <v>X</v>
      </c>
      <c r="G38" s="79" t="str">
        <f>IF(COUNTIF(Rooms!$C$133:$Y$140,Electives!$A38),"X","")</f>
        <v>X</v>
      </c>
      <c r="H38" s="79" t="str">
        <f>IF(COUNTIF(Rooms!$C$172:$Y$179,Electives!$A38),"X","")</f>
        <v/>
      </c>
      <c r="K38" s="79" t="s">
        <v>204</v>
      </c>
      <c r="M38" s="79">
        <v>20</v>
      </c>
      <c r="N38" s="83" t="s">
        <v>205</v>
      </c>
    </row>
    <row r="39" spans="1:14" x14ac:dyDescent="0.2">
      <c r="A39" s="79" t="str">
        <f t="shared" si="1"/>
        <v>DO NOT USE (RESERVED)</v>
      </c>
      <c r="B39" s="79" t="s">
        <v>255</v>
      </c>
      <c r="E39" s="79" t="str">
        <f>IF(COUNTIF(Rooms!$C$55:$Y$62,Electives!$A39),"X","")</f>
        <v/>
      </c>
      <c r="F39" s="79" t="str">
        <f>IF(COUNTIF(Rooms!$C$94:$Y$101,Electives!$A39),"X","")</f>
        <v/>
      </c>
      <c r="G39" s="79" t="str">
        <f>IF(COUNTIF(Rooms!$C$133:$Y$140,Electives!$A39),"X","")</f>
        <v/>
      </c>
      <c r="H39" s="79" t="str">
        <f>IF(COUNTIF(Rooms!$C$172:$Y$179,Electives!$A39),"X","")</f>
        <v/>
      </c>
      <c r="K39" s="79" t="s">
        <v>256</v>
      </c>
    </row>
    <row r="40" spans="1:14" x14ac:dyDescent="0.2">
      <c r="A40" s="79" t="str">
        <f t="shared" si="1"/>
        <v>Scratch and Dash (Rowland)</v>
      </c>
      <c r="B40" s="79" t="s">
        <v>115</v>
      </c>
      <c r="C40" s="79" t="s">
        <v>120</v>
      </c>
      <c r="D40" s="79" t="s">
        <v>151</v>
      </c>
      <c r="E40" s="79" t="str">
        <f>IF(COUNTIF(Rooms!$C$55:$Y$62,Electives!$A40),"X","")</f>
        <v/>
      </c>
      <c r="F40" s="79" t="str">
        <f>IF(COUNTIF(Rooms!$C$94:$Y$101,Electives!$A40),"X","")</f>
        <v/>
      </c>
      <c r="G40" s="79" t="str">
        <f>IF(COUNTIF(Rooms!$C$133:$Y$140,Electives!$A40),"X","")</f>
        <v/>
      </c>
      <c r="H40" s="79" t="str">
        <f>IF(COUNTIF(Rooms!$C$172:$Y$179,Electives!$A40),"X","")</f>
        <v/>
      </c>
      <c r="K40" s="79" t="s">
        <v>116</v>
      </c>
      <c r="M40" s="79">
        <v>20</v>
      </c>
      <c r="N40" s="80" t="s">
        <v>117</v>
      </c>
    </row>
    <row r="41" spans="1:14" x14ac:dyDescent="0.2">
      <c r="A41" s="79" t="str">
        <f t="shared" si="1"/>
        <v>Run Code Run (Rowland)</v>
      </c>
      <c r="B41" s="79" t="s">
        <v>162</v>
      </c>
      <c r="D41" s="79" t="s">
        <v>151</v>
      </c>
      <c r="E41" s="79" t="str">
        <f>IF(COUNTIF(Rooms!$C$55:$Y$62,Electives!$A41),"X","")</f>
        <v/>
      </c>
      <c r="F41" s="79" t="str">
        <f>IF(COUNTIF(Rooms!$C$94:$Y$101,Electives!$A41),"X","")</f>
        <v/>
      </c>
      <c r="G41" s="79" t="str">
        <f>IF(COUNTIF(Rooms!$C$133:$Y$140,Electives!$A41),"X","")</f>
        <v/>
      </c>
      <c r="H41" s="79" t="str">
        <f>IF(COUNTIF(Rooms!$C$172:$Y$179,Electives!$A41),"X","")</f>
        <v/>
      </c>
      <c r="J41" s="79" t="s">
        <v>158</v>
      </c>
      <c r="K41" s="79" t="s">
        <v>116</v>
      </c>
      <c r="M41" s="79">
        <v>15</v>
      </c>
      <c r="N41" s="80" t="s">
        <v>163</v>
      </c>
    </row>
    <row r="42" spans="1:14" x14ac:dyDescent="0.2">
      <c r="A42" s="79" t="str">
        <f t="shared" si="1"/>
        <v>The All-NEW Amazing Cyber Race (Rowland/Plucker)</v>
      </c>
      <c r="B42" s="79" t="s">
        <v>122</v>
      </c>
      <c r="C42" s="79" t="s">
        <v>120</v>
      </c>
      <c r="D42" s="79" t="s">
        <v>151</v>
      </c>
      <c r="E42" s="79" t="str">
        <f>IF(COUNTIF(Rooms!$C$55:$Y$62,Electives!$A42),"X","")</f>
        <v/>
      </c>
      <c r="F42" s="79" t="str">
        <f>IF(COUNTIF(Rooms!$C$94:$Y$101,Electives!$A42),"X","")</f>
        <v/>
      </c>
      <c r="G42" s="79" t="str">
        <f>IF(COUNTIF(Rooms!$C$133:$Y$140,Electives!$A42),"X","")</f>
        <v/>
      </c>
      <c r="H42" s="79" t="str">
        <f>IF(COUNTIF(Rooms!$C$172:$Y$179,Electives!$A42),"X","")</f>
        <v/>
      </c>
      <c r="K42" s="79" t="s">
        <v>123</v>
      </c>
      <c r="L42" s="79" t="s">
        <v>144</v>
      </c>
      <c r="M42" s="79">
        <v>20</v>
      </c>
      <c r="N42" s="79" t="s">
        <v>124</v>
      </c>
    </row>
    <row r="43" spans="1:14" ht="19" x14ac:dyDescent="0.25">
      <c r="A43" s="79" t="str">
        <f t="shared" si="1"/>
        <v>Internet of Things Playground (Rowland/Plucker/Podhradsky)</v>
      </c>
      <c r="B43" s="79" t="s">
        <v>164</v>
      </c>
      <c r="D43" s="79" t="s">
        <v>151</v>
      </c>
      <c r="E43" s="79" t="str">
        <f>IF(COUNTIF(Rooms!$C$55:$Y$62,Electives!$A43),"X","")</f>
        <v/>
      </c>
      <c r="F43" s="79" t="str">
        <f>IF(COUNTIF(Rooms!$C$94:$Y$101,Electives!$A43),"X","")</f>
        <v/>
      </c>
      <c r="G43" s="79" t="str">
        <f>IF(COUNTIF(Rooms!$C$133:$Y$140,Electives!$A43),"X","")</f>
        <v/>
      </c>
      <c r="H43" s="79" t="str">
        <f>IF(COUNTIF(Rooms!$C$172:$Y$179,Electives!$A43),"X","")</f>
        <v/>
      </c>
      <c r="K43" s="79" t="s">
        <v>166</v>
      </c>
      <c r="M43" s="79">
        <v>20</v>
      </c>
      <c r="N43" s="86" t="s">
        <v>165</v>
      </c>
    </row>
    <row r="44" spans="1:14" x14ac:dyDescent="0.2">
      <c r="A44" s="79" t="str">
        <f t="shared" si="1"/>
        <v>Hacker Methodologies (Sampson/Williams)</v>
      </c>
      <c r="B44" s="79" t="s">
        <v>300</v>
      </c>
      <c r="D44" s="79" t="s">
        <v>151</v>
      </c>
      <c r="E44" s="79" t="str">
        <f>IF(COUNTIF(Rooms!$C$55:$Y$62,Electives!$A44),"X","")</f>
        <v>X</v>
      </c>
      <c r="F44" s="79" t="str">
        <f>IF(COUNTIF(Rooms!$C$94:$Y$101,Electives!$A44),"X","")</f>
        <v>X</v>
      </c>
      <c r="G44" s="79" t="str">
        <f>IF(COUNTIF(Rooms!$C$133:$Y$140,Electives!$A44),"X","")</f>
        <v/>
      </c>
      <c r="H44" s="79" t="str">
        <f>IF(COUNTIF(Rooms!$C$172:$Y$179,Electives!$A44),"X","")</f>
        <v>X</v>
      </c>
      <c r="K44" s="79" t="s">
        <v>276</v>
      </c>
      <c r="M44" s="79">
        <v>25</v>
      </c>
      <c r="N44" s="97" t="s">
        <v>301</v>
      </c>
    </row>
    <row r="45" spans="1:14" x14ac:dyDescent="0.2">
      <c r="A45" s="79" t="str">
        <f t="shared" si="1"/>
        <v>Ozobot Bit (Van Driel)</v>
      </c>
      <c r="B45" s="79" t="s">
        <v>121</v>
      </c>
      <c r="D45" s="79" t="s">
        <v>151</v>
      </c>
      <c r="E45" s="79" t="str">
        <f>IF(COUNTIF(Rooms!$C$55:$Y$62,Electives!$A45),"X","")</f>
        <v/>
      </c>
      <c r="F45" s="79" t="str">
        <f>IF(COUNTIF(Rooms!$C$94:$Y$101,Electives!$A45),"X","")</f>
        <v/>
      </c>
      <c r="G45" s="79" t="str">
        <f>IF(COUNTIF(Rooms!$C$133:$Y$140,Electives!$A45),"X","")</f>
        <v/>
      </c>
      <c r="H45" s="79" t="str">
        <f>IF(COUNTIF(Rooms!$C$172:$Y$179,Electives!$A45),"X","")</f>
        <v/>
      </c>
      <c r="K45" s="79" t="s">
        <v>272</v>
      </c>
      <c r="M45" s="79">
        <v>15</v>
      </c>
      <c r="N45" s="79" t="s">
        <v>118</v>
      </c>
    </row>
    <row r="46" spans="1:14" ht="19" x14ac:dyDescent="0.25">
      <c r="A46" s="79" t="str">
        <f t="shared" si="1"/>
        <v>Wireless Hacking (Vertullo)</v>
      </c>
      <c r="B46" s="79" t="s">
        <v>197</v>
      </c>
      <c r="D46" s="79" t="s">
        <v>151</v>
      </c>
      <c r="E46" s="79" t="str">
        <f>IF(COUNTIF(Rooms!$C$55:$Y$62,Electives!$A46),"X","")</f>
        <v/>
      </c>
      <c r="F46" s="79" t="str">
        <f>IF(COUNTIF(Rooms!$C$94:$Y$101,Electives!$A46),"X","")</f>
        <v>X</v>
      </c>
      <c r="G46" s="79" t="str">
        <f>IF(COUNTIF(Rooms!$C$133:$Y$140,Electives!$A46),"X","")</f>
        <v>X</v>
      </c>
      <c r="H46" s="79" t="str">
        <f>IF(COUNTIF(Rooms!$C$172:$Y$179,Electives!$A46),"X","")</f>
        <v/>
      </c>
      <c r="K46" s="96" t="s">
        <v>273</v>
      </c>
      <c r="L46" s="79" t="s">
        <v>198</v>
      </c>
      <c r="M46" s="79">
        <v>30</v>
      </c>
      <c r="N46" s="86" t="s">
        <v>274</v>
      </c>
    </row>
    <row r="47" spans="1:14" ht="19" x14ac:dyDescent="0.25">
      <c r="A47" s="79" t="str">
        <f t="shared" si="1"/>
        <v>Advanced Wireless Hacking (Vertullo)</v>
      </c>
      <c r="B47" s="79" t="s">
        <v>281</v>
      </c>
      <c r="D47" s="79" t="s">
        <v>151</v>
      </c>
      <c r="E47" s="79" t="str">
        <f>IF(COUNTIF(Rooms!$C$55:$Y$62,Electives!$A47),"X","")</f>
        <v/>
      </c>
      <c r="F47" s="79" t="str">
        <f>IF(COUNTIF(Rooms!$C$94:$Y$101,Electives!$A47),"X","")</f>
        <v/>
      </c>
      <c r="G47" s="79" t="str">
        <f>IF(COUNTIF(Rooms!$C$133:$Y$140,Electives!$A47),"X","")</f>
        <v/>
      </c>
      <c r="H47" s="79" t="str">
        <f>IF(COUNTIF(Rooms!$C$172:$Y$179,Electives!$A47),"X","")</f>
        <v>X</v>
      </c>
      <c r="K47" s="96" t="s">
        <v>273</v>
      </c>
      <c r="L47" s="79" t="s">
        <v>198</v>
      </c>
      <c r="M47" s="79">
        <v>30</v>
      </c>
      <c r="N47" s="99" t="s">
        <v>274</v>
      </c>
    </row>
    <row r="48" spans="1:14" x14ac:dyDescent="0.2">
      <c r="A48" s="79" t="str">
        <f t="shared" si="1"/>
        <v>Controlling Lights with a Raspberry Pi (Welu)</v>
      </c>
      <c r="B48" s="79" t="s">
        <v>110</v>
      </c>
      <c r="D48" s="79" t="s">
        <v>151</v>
      </c>
      <c r="E48" s="79" t="str">
        <f>IF(COUNTIF(Rooms!$C$55:$Y$62,Electives!$A48),"X","")</f>
        <v/>
      </c>
      <c r="F48" s="79" t="str">
        <f>IF(COUNTIF(Rooms!$C$94:$Y$101,Electives!$A48),"X","")</f>
        <v>X</v>
      </c>
      <c r="G48" s="79" t="str">
        <f>IF(COUNTIF(Rooms!$C$133:$Y$140,Electives!$A48),"X","")</f>
        <v>X</v>
      </c>
      <c r="H48" s="79" t="str">
        <f>IF(COUNTIF(Rooms!$C$172:$Y$179,Electives!$A48),"X","")</f>
        <v/>
      </c>
      <c r="I48" s="79" t="s">
        <v>109</v>
      </c>
      <c r="K48" s="79" t="s">
        <v>111</v>
      </c>
      <c r="M48" s="79">
        <v>25</v>
      </c>
      <c r="N48" s="80" t="s">
        <v>112</v>
      </c>
    </row>
    <row r="49" spans="1:14" x14ac:dyDescent="0.2">
      <c r="A49" s="79" t="str">
        <f t="shared" si="1"/>
        <v>Programming with PowerShell (Welu)</v>
      </c>
      <c r="B49" s="83" t="s">
        <v>213</v>
      </c>
      <c r="D49" s="79" t="s">
        <v>151</v>
      </c>
      <c r="E49" s="79" t="str">
        <f>IF(COUNTIF(Rooms!$C$55:$Y$62,Electives!$A49),"X","")</f>
        <v/>
      </c>
      <c r="F49" s="79" t="str">
        <f>IF(COUNTIF(Rooms!$C$94:$Y$101,Electives!$A49),"X","")</f>
        <v/>
      </c>
      <c r="G49" s="79" t="str">
        <f>IF(COUNTIF(Rooms!$C$133:$Y$140,Electives!$A49),"X","")</f>
        <v/>
      </c>
      <c r="H49" s="79" t="str">
        <f>IF(COUNTIF(Rooms!$C$172:$Y$179,Electives!$A49),"X","")</f>
        <v/>
      </c>
      <c r="J49" s="79" t="s">
        <v>158</v>
      </c>
      <c r="K49" s="79" t="s">
        <v>111</v>
      </c>
      <c r="M49" s="79">
        <v>30</v>
      </c>
      <c r="N49" s="83" t="s">
        <v>214</v>
      </c>
    </row>
    <row r="50" spans="1:14" x14ac:dyDescent="0.2">
      <c r="A50" s="79" t="str">
        <f t="shared" si="1"/>
        <v>Make a Cable (Welu)</v>
      </c>
      <c r="B50" s="83" t="s">
        <v>85</v>
      </c>
      <c r="D50" s="79" t="s">
        <v>151</v>
      </c>
      <c r="E50" s="79" t="str">
        <f>IF(COUNTIF(Rooms!$C$55:$Y$62,Electives!$A50),"X","")</f>
        <v/>
      </c>
      <c r="F50" s="79" t="str">
        <f>IF(COUNTIF(Rooms!$C$94:$Y$101,Electives!$A50),"X","")</f>
        <v/>
      </c>
      <c r="G50" s="79" t="str">
        <f>IF(COUNTIF(Rooms!$C$133:$Y$140,Electives!$A50),"X","")</f>
        <v>X</v>
      </c>
      <c r="H50" s="79" t="str">
        <f>IF(COUNTIF(Rooms!$C$172:$Y$179,Electives!$A50),"X","")</f>
        <v>X</v>
      </c>
      <c r="K50" s="79" t="s">
        <v>111</v>
      </c>
      <c r="L50" s="79" t="s">
        <v>202</v>
      </c>
      <c r="M50" s="79">
        <v>25</v>
      </c>
      <c r="N50" s="83" t="s">
        <v>201</v>
      </c>
    </row>
    <row r="51" spans="1:14" x14ac:dyDescent="0.2">
      <c r="A51" s="79" t="str">
        <f t="shared" si="1"/>
        <v>Intro to Malware (Williams)</v>
      </c>
      <c r="B51" s="83" t="s">
        <v>192</v>
      </c>
      <c r="D51" s="79" t="s">
        <v>151</v>
      </c>
      <c r="E51" s="79" t="str">
        <f>IF(COUNTIF(Rooms!$C$55:$Y$62,Electives!$A51),"X","")</f>
        <v/>
      </c>
      <c r="F51" s="79" t="str">
        <f>IF(COUNTIF(Rooms!$C$94:$Y$101,Electives!$A51),"X","")</f>
        <v/>
      </c>
      <c r="G51" s="79" t="str">
        <f>IF(COUNTIF(Rooms!$C$133:$Y$140,Electives!$A51),"X","")</f>
        <v>X</v>
      </c>
      <c r="H51" s="79" t="str">
        <f>IF(COUNTIF(Rooms!$C$172:$Y$179,Electives!$A51),"X","")</f>
        <v>X</v>
      </c>
      <c r="J51" s="79" t="s">
        <v>158</v>
      </c>
      <c r="K51" s="79" t="s">
        <v>291</v>
      </c>
      <c r="M51" s="79">
        <v>30</v>
      </c>
      <c r="N51" s="94" t="s">
        <v>193</v>
      </c>
    </row>
    <row r="52" spans="1:14" x14ac:dyDescent="0.2">
      <c r="A52" s="79" t="str">
        <f t="shared" si="1"/>
        <v>Wifi Device Tracker (Zwach)</v>
      </c>
      <c r="B52" s="79" t="s">
        <v>141</v>
      </c>
      <c r="D52" s="79" t="s">
        <v>151</v>
      </c>
      <c r="E52" s="79" t="str">
        <f>IF(COUNTIF(Rooms!$C$55:$Y$62,Electives!$A52),"X","")</f>
        <v/>
      </c>
      <c r="F52" s="79" t="str">
        <f>IF(COUNTIF(Rooms!$C$94:$Y$101,Electives!$A52),"X","")</f>
        <v>X</v>
      </c>
      <c r="G52" s="79" t="str">
        <f>IF(COUNTIF(Rooms!$C$133:$Y$140,Electives!$A52),"X","")</f>
        <v/>
      </c>
      <c r="H52" s="79" t="str">
        <f>IF(COUNTIF(Rooms!$C$172:$Y$179,Electives!$A52),"X","")</f>
        <v/>
      </c>
      <c r="K52" s="79" t="s">
        <v>142</v>
      </c>
      <c r="L52" s="79" t="s">
        <v>170</v>
      </c>
      <c r="M52" s="79">
        <v>25</v>
      </c>
      <c r="N52" s="98" t="s">
        <v>143</v>
      </c>
    </row>
    <row r="53" spans="1:14" x14ac:dyDescent="0.2">
      <c r="A53" s="79" t="str">
        <f t="shared" si="1"/>
        <v>Getting Started with Forensics (Zwach)</v>
      </c>
      <c r="B53" s="79" t="s">
        <v>145</v>
      </c>
      <c r="D53" s="79" t="s">
        <v>151</v>
      </c>
      <c r="E53" s="79" t="str">
        <f>IF(COUNTIF(Rooms!$C$55:$Y$62,Electives!$A53),"X","")</f>
        <v>X</v>
      </c>
      <c r="F53" s="79" t="str">
        <f>IF(COUNTIF(Rooms!$C$94:$Y$101,Electives!$A53),"X","")</f>
        <v/>
      </c>
      <c r="G53" s="79" t="str">
        <f>IF(COUNTIF(Rooms!$C$133:$Y$140,Electives!$A53),"X","")</f>
        <v/>
      </c>
      <c r="H53" s="79" t="str">
        <f>IF(COUNTIF(Rooms!$C$172:$Y$179,Electives!$A53),"X","")</f>
        <v/>
      </c>
      <c r="K53" s="79" t="s">
        <v>142</v>
      </c>
      <c r="M53" s="79">
        <v>20</v>
      </c>
      <c r="N53" s="98" t="s">
        <v>146</v>
      </c>
    </row>
    <row r="54" spans="1:14" x14ac:dyDescent="0.2">
      <c r="A54" s="79" t="str">
        <f t="shared" si="1"/>
        <v>Intro to Cowsay and Script Kiddie-ing 101: (Peterson)</v>
      </c>
      <c r="B54" s="79" t="s">
        <v>297</v>
      </c>
      <c r="D54" s="79" t="s">
        <v>151</v>
      </c>
      <c r="E54" s="79" t="str">
        <f>IF(COUNTIF(Rooms!$C$55:$Y$62,Electives!$A54),"X","")</f>
        <v>X</v>
      </c>
      <c r="F54" s="79" t="str">
        <f>IF(COUNTIF(Rooms!$C$94:$Y$101,Electives!$A54),"X","")</f>
        <v/>
      </c>
      <c r="G54" s="79" t="str">
        <f>IF(COUNTIF(Rooms!$C$133:$Y$140,Electives!$A54),"X","")</f>
        <v/>
      </c>
      <c r="H54" s="79" t="str">
        <f>IF(COUNTIF(Rooms!$C$172:$Y$179,Electives!$A54),"X","")</f>
        <v/>
      </c>
      <c r="K54" s="79" t="s">
        <v>153</v>
      </c>
      <c r="M54" s="79">
        <v>20</v>
      </c>
      <c r="N54" s="100" t="s">
        <v>298</v>
      </c>
    </row>
    <row r="55" spans="1:14" x14ac:dyDescent="0.2">
      <c r="A55" s="79" t="str">
        <f t="shared" si="1"/>
        <v>Bank Hacking and Web Security 1.0: (Peterson)</v>
      </c>
      <c r="B55" s="79" t="s">
        <v>303</v>
      </c>
      <c r="D55" s="79" t="s">
        <v>151</v>
      </c>
      <c r="E55" s="79" t="str">
        <f>IF(COUNTIF(Rooms!$C$55:$Y$62,Electives!$A55),"X","")</f>
        <v/>
      </c>
      <c r="F55" s="79" t="str">
        <f>IF(COUNTIF(Rooms!$C$94:$Y$101,Electives!$A55),"X","")</f>
        <v>X</v>
      </c>
      <c r="G55" s="79" t="str">
        <f>IF(COUNTIF(Rooms!$C$133:$Y$140,Electives!$A55),"X","")</f>
        <v/>
      </c>
      <c r="H55" s="79" t="str">
        <f>IF(COUNTIF(Rooms!$C$172:$Y$179,Electives!$A55),"X","")</f>
        <v/>
      </c>
      <c r="K55" s="79" t="s">
        <v>153</v>
      </c>
      <c r="M55" s="79">
        <v>25</v>
      </c>
      <c r="N55" s="100" t="s">
        <v>304</v>
      </c>
    </row>
    <row r="56" spans="1:14" x14ac:dyDescent="0.2">
      <c r="A56" s="79" t="str">
        <f t="shared" si="1"/>
        <v>Sphereos and Other Robots (Van Driel)</v>
      </c>
      <c r="B56" s="79" t="s">
        <v>306</v>
      </c>
      <c r="D56" s="79" t="s">
        <v>151</v>
      </c>
      <c r="E56" s="79" t="str">
        <f>IF(COUNTIF(Rooms!$C$55:$Y$62,Electives!$A56),"X","")</f>
        <v/>
      </c>
      <c r="F56" s="79" t="str">
        <f>IF(COUNTIF(Rooms!$C$94:$Y$101,Electives!$A56),"X","")</f>
        <v>X</v>
      </c>
      <c r="G56" s="79" t="str">
        <f>IF(COUNTIF(Rooms!$C$133:$Y$140,Electives!$A56),"X","")</f>
        <v/>
      </c>
      <c r="H56" s="79" t="str">
        <f>IF(COUNTIF(Rooms!$C$172:$Y$179,Electives!$A56),"X","")</f>
        <v/>
      </c>
      <c r="K56" s="79" t="s">
        <v>272</v>
      </c>
      <c r="M56" s="79">
        <v>20</v>
      </c>
      <c r="N56" s="80" t="s">
        <v>307</v>
      </c>
    </row>
    <row r="57" spans="1:14" x14ac:dyDescent="0.2">
      <c r="A57" s="79" t="str">
        <f t="shared" si="1"/>
        <v>What is that hacking degree? (Cronin)</v>
      </c>
      <c r="B57" s="79" t="s">
        <v>310</v>
      </c>
      <c r="D57" s="79" t="s">
        <v>151</v>
      </c>
      <c r="E57" s="79" t="str">
        <f>IF(COUNTIF(Rooms!$C$55:$Y$62,Electives!$A57),"X","")</f>
        <v/>
      </c>
      <c r="F57" s="79" t="str">
        <f>IF(COUNTIF(Rooms!$C$94:$Y$101,Electives!$A57),"X","")</f>
        <v/>
      </c>
      <c r="G57" s="79" t="str">
        <f>IF(COUNTIF(Rooms!$C$133:$Y$140,Electives!$A57),"X","")</f>
        <v>X</v>
      </c>
      <c r="H57" s="79" t="str">
        <f>IF(COUNTIF(Rooms!$C$172:$Y$179,Electives!$A57),"X","")</f>
        <v/>
      </c>
      <c r="K57" s="79" t="s">
        <v>232</v>
      </c>
      <c r="M57" s="79">
        <v>20</v>
      </c>
      <c r="N57" s="80" t="s">
        <v>309</v>
      </c>
    </row>
    <row r="58" spans="1:14" x14ac:dyDescent="0.2">
      <c r="A58" s="79" t="str">
        <f t="shared" si="1"/>
        <v>Computer Hardware: What all is there? (Zwach)</v>
      </c>
      <c r="B58" s="79" t="s">
        <v>311</v>
      </c>
      <c r="D58" s="79" t="s">
        <v>151</v>
      </c>
      <c r="E58" s="79" t="str">
        <f>IF(COUNTIF(Rooms!$C$55:$Y$62,Electives!$A58),"X","")</f>
        <v/>
      </c>
      <c r="F58" s="79" t="str">
        <f>IF(COUNTIF(Rooms!$C$94:$Y$101,Electives!$A58),"X","")</f>
        <v/>
      </c>
      <c r="G58" s="79" t="str">
        <f>IF(COUNTIF(Rooms!$C$133:$Y$140,Electives!$A58),"X","")</f>
        <v>X</v>
      </c>
      <c r="H58" s="79" t="str">
        <f>IF(COUNTIF(Rooms!$C$172:$Y$179,Electives!$A58),"X","")</f>
        <v/>
      </c>
      <c r="K58" s="79" t="s">
        <v>142</v>
      </c>
      <c r="M58" s="79">
        <v>20</v>
      </c>
      <c r="N58" s="80" t="s">
        <v>312</v>
      </c>
    </row>
    <row r="59" spans="1:14" x14ac:dyDescent="0.2">
      <c r="A59" s="79" t="str">
        <f t="shared" si="1"/>
        <v>Hacking Simple Buttons &amp; Lights (Halverson)</v>
      </c>
      <c r="B59" s="79" t="s">
        <v>313</v>
      </c>
      <c r="D59" s="79" t="s">
        <v>151</v>
      </c>
      <c r="E59" s="79" t="str">
        <f>IF(COUNTIF(Rooms!$C$55:$Y$62,Electives!$A59),"X","")</f>
        <v/>
      </c>
      <c r="F59" s="79" t="str">
        <f>IF(COUNTIF(Rooms!$C$94:$Y$101,Electives!$A59),"X","")</f>
        <v/>
      </c>
      <c r="G59" s="79" t="str">
        <f>IF(COUNTIF(Rooms!$C$133:$Y$140,Electives!$A59),"X","")</f>
        <v>X</v>
      </c>
      <c r="H59" s="79" t="str">
        <f>IF(COUNTIF(Rooms!$C$172:$Y$179,Electives!$A59),"X","")</f>
        <v/>
      </c>
      <c r="I59" s="79" t="s">
        <v>109</v>
      </c>
      <c r="K59" s="79" t="s">
        <v>207</v>
      </c>
      <c r="M59" s="79">
        <v>20</v>
      </c>
      <c r="N59" s="80" t="s">
        <v>314</v>
      </c>
    </row>
    <row r="60" spans="1:14" x14ac:dyDescent="0.2">
      <c r="A60" s="79" t="str">
        <f t="shared" si="1"/>
        <v>Bank Hacking and Web Security 2.0: (Peterson)</v>
      </c>
      <c r="B60" s="79" t="s">
        <v>316</v>
      </c>
      <c r="D60" s="79" t="s">
        <v>151</v>
      </c>
      <c r="E60" s="79" t="str">
        <f>IF(COUNTIF(Rooms!$C$55:$Y$62,Electives!$A60),"X","")</f>
        <v/>
      </c>
      <c r="F60" s="79" t="str">
        <f>IF(COUNTIF(Rooms!$C$94:$Y$101,Electives!$A60),"X","")</f>
        <v/>
      </c>
      <c r="G60" s="79" t="str">
        <f>IF(COUNTIF(Rooms!$C$133:$Y$140,Electives!$A60),"X","")</f>
        <v>X</v>
      </c>
      <c r="H60" s="79" t="str">
        <f>IF(COUNTIF(Rooms!$C$172:$Y$179,Electives!$A60),"X","")</f>
        <v/>
      </c>
      <c r="K60" s="79" t="s">
        <v>153</v>
      </c>
      <c r="M60" s="79">
        <v>20</v>
      </c>
      <c r="N60" s="80" t="s">
        <v>317</v>
      </c>
    </row>
  </sheetData>
  <sortState ref="A2:N53">
    <sortCondition ref="K2:K53"/>
  </sortState>
  <phoneticPr fontId="8" type="noConversion"/>
  <conditionalFormatting sqref="B37">
    <cfRule type="duplicateValues" dxfId="4" priority="5"/>
  </conditionalFormatting>
  <conditionalFormatting sqref="B38">
    <cfRule type="duplicateValues" dxfId="3" priority="4"/>
  </conditionalFormatting>
  <conditionalFormatting sqref="B2">
    <cfRule type="duplicateValues" dxfId="2" priority="3"/>
  </conditionalFormatting>
  <conditionalFormatting sqref="B40:B42 B1 B44">
    <cfRule type="duplicateValues" dxfId="1" priority="6"/>
  </conditionalFormatting>
  <conditionalFormatting sqref="B45">
    <cfRule type="duplicateValues" dxfId="0" priority="1"/>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35"/>
  <sheetViews>
    <sheetView zoomScale="119" workbookViewId="0">
      <selection activeCell="F15" sqref="F15"/>
    </sheetView>
  </sheetViews>
  <sheetFormatPr baseColWidth="10" defaultRowHeight="17" x14ac:dyDescent="0.2"/>
  <cols>
    <col min="1" max="1" width="13.33203125" style="17" bestFit="1" customWidth="1"/>
    <col min="2" max="2" width="11.83203125" style="13" bestFit="1" customWidth="1"/>
    <col min="3" max="3" width="15.6640625" bestFit="1" customWidth="1"/>
    <col min="4" max="4" width="15.6640625" customWidth="1"/>
    <col min="5" max="5" width="20.6640625" bestFit="1" customWidth="1"/>
    <col min="6" max="6" width="14.5" bestFit="1" customWidth="1"/>
  </cols>
  <sheetData>
    <row r="1" spans="1:14" thickBot="1" x14ac:dyDescent="0.25">
      <c r="A1" s="218" t="s">
        <v>28</v>
      </c>
      <c r="B1" s="213"/>
      <c r="C1" s="213"/>
      <c r="D1" s="213"/>
      <c r="E1" s="213"/>
      <c r="F1" s="213"/>
      <c r="G1" s="213"/>
      <c r="H1" s="213"/>
      <c r="I1" s="213"/>
      <c r="J1" s="213"/>
      <c r="K1" s="213"/>
      <c r="L1" s="213"/>
      <c r="M1" s="213"/>
      <c r="N1" s="214"/>
    </row>
    <row r="2" spans="1:14" thickBot="1" x14ac:dyDescent="0.25">
      <c r="A2" s="215" t="s">
        <v>34</v>
      </c>
      <c r="B2" s="216"/>
      <c r="C2" s="216"/>
      <c r="D2" s="216"/>
      <c r="E2" s="216"/>
      <c r="F2" s="216"/>
      <c r="G2" s="30"/>
      <c r="H2" s="10"/>
      <c r="I2" s="10"/>
      <c r="J2" s="10"/>
      <c r="K2" s="10"/>
      <c r="L2" s="10"/>
      <c r="M2" s="10"/>
      <c r="N2" s="10"/>
    </row>
    <row r="3" spans="1:14" x14ac:dyDescent="0.2">
      <c r="A3" s="70" t="s">
        <v>17</v>
      </c>
      <c r="B3" s="67"/>
      <c r="C3" s="222" t="s">
        <v>332</v>
      </c>
      <c r="D3" s="223"/>
      <c r="E3" s="222" t="s">
        <v>333</v>
      </c>
      <c r="F3" s="224"/>
      <c r="G3" s="31"/>
      <c r="H3" s="10"/>
      <c r="I3" s="10"/>
      <c r="J3" s="10"/>
      <c r="K3" s="10"/>
      <c r="L3" s="10"/>
      <c r="M3" s="10"/>
      <c r="N3" s="10"/>
    </row>
    <row r="4" spans="1:14" x14ac:dyDescent="0.2">
      <c r="A4" s="71"/>
      <c r="B4" s="68" t="s">
        <v>20</v>
      </c>
      <c r="C4" s="19" t="s">
        <v>26</v>
      </c>
      <c r="D4" s="19"/>
      <c r="E4" s="19" t="s">
        <v>334</v>
      </c>
      <c r="F4" s="19" t="s">
        <v>335</v>
      </c>
      <c r="G4" s="31"/>
      <c r="H4" s="10"/>
      <c r="I4" s="10"/>
      <c r="J4" s="10"/>
      <c r="K4" s="10"/>
      <c r="L4" s="10"/>
      <c r="M4" s="10"/>
      <c r="N4" s="10"/>
    </row>
    <row r="5" spans="1:14" ht="18" thickBot="1" x14ac:dyDescent="0.25">
      <c r="A5" s="72"/>
      <c r="B5" s="69" t="s">
        <v>21</v>
      </c>
      <c r="C5" s="26" t="s">
        <v>71</v>
      </c>
      <c r="D5" s="26"/>
      <c r="E5" s="26"/>
      <c r="F5" s="29"/>
      <c r="G5" s="31"/>
      <c r="H5" s="10"/>
      <c r="I5" s="10"/>
      <c r="J5" s="10"/>
      <c r="K5" s="10"/>
      <c r="L5" s="10"/>
      <c r="M5" s="10"/>
      <c r="N5" s="10"/>
    </row>
    <row r="6" spans="1:14" x14ac:dyDescent="0.2">
      <c r="A6" s="70" t="s">
        <v>15</v>
      </c>
      <c r="B6" s="67"/>
      <c r="C6" s="22"/>
      <c r="D6" s="22"/>
      <c r="E6" s="22"/>
      <c r="F6" s="27"/>
      <c r="G6" s="31"/>
      <c r="H6" s="10"/>
      <c r="I6" s="10"/>
      <c r="J6" s="10"/>
      <c r="K6" s="10"/>
      <c r="L6" s="10"/>
      <c r="M6" s="10"/>
      <c r="N6" s="10"/>
    </row>
    <row r="7" spans="1:14" x14ac:dyDescent="0.2">
      <c r="A7" s="71"/>
      <c r="B7" s="68" t="s">
        <v>20</v>
      </c>
      <c r="C7" s="19" t="s">
        <v>24</v>
      </c>
      <c r="D7" s="19"/>
      <c r="E7" s="19" t="s">
        <v>23</v>
      </c>
      <c r="F7" s="19" t="s">
        <v>30</v>
      </c>
      <c r="G7" s="31"/>
      <c r="H7" s="10"/>
      <c r="I7" s="10"/>
      <c r="J7" s="10"/>
      <c r="K7" s="10"/>
      <c r="L7" s="10"/>
      <c r="M7" s="10"/>
      <c r="N7" s="10"/>
    </row>
    <row r="8" spans="1:14" ht="18" thickBot="1" x14ac:dyDescent="0.25">
      <c r="A8" s="72"/>
      <c r="B8" s="69" t="s">
        <v>21</v>
      </c>
      <c r="C8" s="19" t="s">
        <v>25</v>
      </c>
      <c r="D8" s="111"/>
      <c r="E8" s="26"/>
      <c r="F8" s="29"/>
      <c r="G8" s="31"/>
      <c r="H8" s="10"/>
      <c r="I8" s="10"/>
      <c r="J8" s="10"/>
      <c r="K8" s="10"/>
      <c r="L8" s="10"/>
      <c r="M8" s="10"/>
      <c r="N8" s="10"/>
    </row>
    <row r="9" spans="1:14" x14ac:dyDescent="0.2">
      <c r="A9" s="70" t="s">
        <v>16</v>
      </c>
      <c r="B9" s="112"/>
      <c r="C9" s="22"/>
      <c r="D9" s="22"/>
      <c r="E9" s="22"/>
      <c r="F9" s="64"/>
      <c r="G9" s="31"/>
      <c r="H9" s="10"/>
      <c r="I9" s="10"/>
      <c r="J9" s="10"/>
      <c r="K9" s="10"/>
      <c r="L9" s="10"/>
      <c r="M9" s="10"/>
      <c r="N9" s="10"/>
    </row>
    <row r="10" spans="1:14" x14ac:dyDescent="0.2">
      <c r="A10" s="71"/>
      <c r="B10" s="113" t="s">
        <v>20</v>
      </c>
      <c r="C10" s="19" t="s">
        <v>27</v>
      </c>
      <c r="D10" s="28"/>
      <c r="E10" s="28" t="s">
        <v>100</v>
      </c>
      <c r="F10" s="65" t="s">
        <v>140</v>
      </c>
      <c r="G10" s="31"/>
      <c r="H10" s="10"/>
      <c r="I10" s="10"/>
      <c r="J10" s="10"/>
      <c r="K10" s="10"/>
      <c r="L10" s="10"/>
      <c r="M10" s="10"/>
      <c r="N10" s="10"/>
    </row>
    <row r="11" spans="1:14" ht="18" thickBot="1" x14ac:dyDescent="0.25">
      <c r="A11" s="72"/>
      <c r="B11" s="114" t="s">
        <v>21</v>
      </c>
      <c r="C11" s="26" t="s">
        <v>22</v>
      </c>
      <c r="D11" s="26"/>
      <c r="E11" s="26"/>
      <c r="F11" s="66"/>
      <c r="G11" s="31"/>
      <c r="H11" s="10"/>
      <c r="I11" s="10"/>
      <c r="J11" s="10"/>
      <c r="K11" s="10"/>
      <c r="L11" s="10"/>
      <c r="M11" s="10"/>
      <c r="N11" s="10"/>
    </row>
    <row r="12" spans="1:14" ht="18" thickBot="1" x14ac:dyDescent="0.25">
      <c r="A12" s="15"/>
      <c r="B12" s="14"/>
      <c r="C12" s="11"/>
      <c r="D12" s="11"/>
      <c r="E12" s="11" t="s">
        <v>336</v>
      </c>
      <c r="F12" s="11"/>
      <c r="G12" s="31"/>
      <c r="H12" s="10"/>
      <c r="I12" s="10"/>
      <c r="J12" s="10"/>
      <c r="K12" s="10"/>
      <c r="L12" s="10"/>
      <c r="M12" s="10"/>
      <c r="N12" s="10"/>
    </row>
    <row r="13" spans="1:14" ht="18" thickBot="1" x14ac:dyDescent="0.25">
      <c r="A13" s="210" t="s">
        <v>139</v>
      </c>
      <c r="B13" s="211"/>
      <c r="C13" s="211"/>
      <c r="D13" s="211"/>
      <c r="E13" s="211"/>
      <c r="F13" s="211"/>
      <c r="G13" s="31"/>
      <c r="H13" s="10"/>
      <c r="I13" s="10"/>
      <c r="J13" s="10"/>
      <c r="K13" s="10"/>
      <c r="L13" s="10"/>
      <c r="M13" s="10"/>
      <c r="N13" s="10"/>
    </row>
    <row r="14" spans="1:14" x14ac:dyDescent="0.2">
      <c r="A14" s="70" t="s">
        <v>1</v>
      </c>
      <c r="B14" s="67"/>
      <c r="C14" s="22"/>
      <c r="D14" s="22"/>
      <c r="E14" s="22"/>
      <c r="F14" s="27"/>
      <c r="G14" s="31"/>
      <c r="H14" s="10"/>
      <c r="I14" s="10"/>
      <c r="J14" s="10"/>
      <c r="K14" s="10"/>
      <c r="L14" s="10"/>
      <c r="M14" s="10"/>
      <c r="N14" s="10"/>
    </row>
    <row r="15" spans="1:14" x14ac:dyDescent="0.2">
      <c r="A15" s="71" t="s">
        <v>2</v>
      </c>
      <c r="B15" s="68"/>
      <c r="C15" s="19"/>
      <c r="D15" s="19"/>
      <c r="E15" s="19"/>
      <c r="F15" s="28"/>
      <c r="G15" s="31"/>
      <c r="H15" s="10"/>
      <c r="I15" s="10"/>
      <c r="J15" s="10"/>
      <c r="K15" s="10"/>
      <c r="L15" s="10"/>
      <c r="M15" s="10"/>
      <c r="N15" s="10"/>
    </row>
    <row r="16" spans="1:14" x14ac:dyDescent="0.2">
      <c r="A16" s="71" t="s">
        <v>3</v>
      </c>
      <c r="B16" s="68"/>
      <c r="C16" s="19"/>
      <c r="D16" s="19"/>
      <c r="E16" s="19"/>
      <c r="F16" s="28"/>
      <c r="G16" s="31"/>
      <c r="H16" s="10"/>
      <c r="I16" s="10"/>
      <c r="J16" s="10"/>
      <c r="K16" s="10"/>
      <c r="L16" s="10"/>
      <c r="M16" s="10"/>
      <c r="N16" s="10"/>
    </row>
    <row r="17" spans="1:14" ht="18" thickBot="1" x14ac:dyDescent="0.25">
      <c r="A17" s="72" t="s">
        <v>4</v>
      </c>
      <c r="B17" s="69"/>
      <c r="C17" s="26"/>
      <c r="D17" s="26"/>
      <c r="E17" s="26"/>
      <c r="F17" s="29"/>
      <c r="G17" s="31"/>
      <c r="H17" s="10"/>
      <c r="I17" s="10"/>
      <c r="J17" s="10"/>
      <c r="K17" s="10"/>
      <c r="L17" s="10"/>
      <c r="M17" s="10"/>
      <c r="N17" s="10"/>
    </row>
    <row r="18" spans="1:14" x14ac:dyDescent="0.2">
      <c r="A18" s="15"/>
      <c r="B18" s="14"/>
      <c r="C18" s="11"/>
      <c r="D18" s="11"/>
      <c r="E18" s="11"/>
      <c r="F18" s="11"/>
      <c r="G18" s="31"/>
      <c r="H18" s="10"/>
      <c r="I18" s="10"/>
      <c r="J18" s="10"/>
      <c r="K18" s="10"/>
      <c r="L18" s="10"/>
      <c r="M18" s="10"/>
      <c r="N18" s="10"/>
    </row>
    <row r="19" spans="1:14" ht="18" thickBot="1" x14ac:dyDescent="0.25">
      <c r="A19" s="15"/>
      <c r="B19" s="15"/>
      <c r="C19" s="11"/>
      <c r="D19" s="11"/>
      <c r="E19" s="11"/>
      <c r="F19" s="11"/>
      <c r="G19" s="31"/>
      <c r="H19" s="10"/>
      <c r="I19" s="10"/>
      <c r="J19" s="10"/>
      <c r="K19" s="10"/>
      <c r="L19" s="10"/>
      <c r="M19" s="10"/>
      <c r="N19" s="10"/>
    </row>
    <row r="20" spans="1:14" ht="18" thickBot="1" x14ac:dyDescent="0.25">
      <c r="A20" s="219" t="s">
        <v>101</v>
      </c>
      <c r="B20" s="220"/>
      <c r="C20" s="220"/>
      <c r="D20" s="220"/>
      <c r="E20" s="220"/>
      <c r="F20" s="221"/>
      <c r="G20" s="74"/>
      <c r="H20" s="10"/>
      <c r="I20" s="10"/>
      <c r="J20" s="10"/>
      <c r="K20" s="10"/>
      <c r="L20" s="10"/>
      <c r="M20" s="10"/>
      <c r="N20" s="10"/>
    </row>
    <row r="21" spans="1:14" x14ac:dyDescent="0.2">
      <c r="A21" s="75" t="s">
        <v>174</v>
      </c>
      <c r="B21" s="76"/>
      <c r="C21" s="77"/>
      <c r="D21" s="77"/>
      <c r="E21" s="77"/>
      <c r="F21" s="78"/>
      <c r="G21" s="74"/>
      <c r="H21" s="10"/>
      <c r="I21" s="10"/>
      <c r="J21" s="10"/>
      <c r="K21" s="10"/>
      <c r="L21" s="10"/>
      <c r="M21" s="10"/>
      <c r="N21" s="10"/>
    </row>
    <row r="22" spans="1:14" x14ac:dyDescent="0.2">
      <c r="A22" s="71"/>
      <c r="B22" s="68" t="s">
        <v>175</v>
      </c>
      <c r="C22" s="19"/>
      <c r="D22" s="19"/>
      <c r="E22" s="19"/>
      <c r="F22" s="65"/>
      <c r="G22" s="74"/>
      <c r="H22" s="10"/>
      <c r="I22" s="10"/>
      <c r="J22" s="10"/>
      <c r="K22" s="10"/>
      <c r="L22" s="10"/>
      <c r="M22" s="10"/>
      <c r="N22" s="10"/>
    </row>
    <row r="23" spans="1:14" x14ac:dyDescent="0.2">
      <c r="A23" s="71"/>
      <c r="B23" s="68" t="s">
        <v>177</v>
      </c>
      <c r="C23" s="19"/>
      <c r="D23" s="19"/>
      <c r="E23" s="19"/>
      <c r="F23" s="65"/>
      <c r="G23" s="74"/>
      <c r="H23" s="10"/>
      <c r="I23" s="10"/>
      <c r="J23" s="10"/>
      <c r="K23" s="10"/>
      <c r="L23" s="10"/>
      <c r="M23" s="10"/>
      <c r="N23" s="10"/>
    </row>
    <row r="24" spans="1:14" x14ac:dyDescent="0.2">
      <c r="A24" s="71" t="s">
        <v>176</v>
      </c>
      <c r="B24" s="68"/>
      <c r="C24" s="19"/>
      <c r="D24" s="19"/>
      <c r="E24" s="19"/>
      <c r="F24" s="65"/>
      <c r="G24" s="74"/>
      <c r="H24" s="10"/>
      <c r="I24" s="10"/>
      <c r="J24" s="10"/>
      <c r="K24" s="10"/>
      <c r="L24" s="10"/>
      <c r="M24" s="10"/>
      <c r="N24" s="10"/>
    </row>
    <row r="25" spans="1:14" x14ac:dyDescent="0.2">
      <c r="A25" s="71"/>
      <c r="B25" s="68" t="s">
        <v>175</v>
      </c>
      <c r="C25" s="19" t="s">
        <v>180</v>
      </c>
      <c r="D25" s="19"/>
      <c r="E25" s="19"/>
      <c r="F25" s="65"/>
      <c r="G25" s="74"/>
      <c r="H25" s="10"/>
      <c r="I25" s="10"/>
      <c r="J25" s="10"/>
      <c r="K25" s="10"/>
      <c r="L25" s="10"/>
      <c r="M25" s="10"/>
      <c r="N25" s="10"/>
    </row>
    <row r="26" spans="1:14" x14ac:dyDescent="0.2">
      <c r="A26" s="71"/>
      <c r="B26" s="68" t="s">
        <v>177</v>
      </c>
      <c r="C26" s="19" t="s">
        <v>71</v>
      </c>
      <c r="D26" s="19"/>
      <c r="E26" s="19" t="s">
        <v>181</v>
      </c>
      <c r="F26" s="65"/>
      <c r="G26" s="74"/>
      <c r="H26" s="10"/>
      <c r="I26" s="10"/>
      <c r="J26" s="10"/>
      <c r="K26" s="10"/>
      <c r="L26" s="10"/>
      <c r="M26" s="10"/>
      <c r="N26" s="10"/>
    </row>
    <row r="27" spans="1:14" x14ac:dyDescent="0.2">
      <c r="A27" s="71"/>
      <c r="B27" s="68" t="s">
        <v>178</v>
      </c>
      <c r="C27" s="19" t="s">
        <v>27</v>
      </c>
      <c r="D27" s="19"/>
      <c r="E27" s="19" t="s">
        <v>102</v>
      </c>
      <c r="F27" s="65"/>
      <c r="G27" s="74"/>
      <c r="H27" s="10"/>
      <c r="I27" s="10"/>
      <c r="J27" s="10"/>
      <c r="K27" s="10"/>
      <c r="L27" s="10"/>
      <c r="M27" s="10"/>
      <c r="N27" s="10"/>
    </row>
    <row r="28" spans="1:14" ht="18" thickBot="1" x14ac:dyDescent="0.25">
      <c r="A28" s="72"/>
      <c r="B28" s="69" t="s">
        <v>179</v>
      </c>
      <c r="C28" s="26" t="s">
        <v>30</v>
      </c>
      <c r="D28" s="26"/>
      <c r="E28" s="26" t="s">
        <v>103</v>
      </c>
      <c r="F28" s="66"/>
      <c r="G28" s="31"/>
      <c r="H28" s="10"/>
      <c r="I28" s="10"/>
      <c r="J28" s="10"/>
      <c r="K28" s="10"/>
      <c r="L28" s="10"/>
      <c r="M28" s="10"/>
      <c r="N28" s="10"/>
    </row>
    <row r="29" spans="1:14" x14ac:dyDescent="0.2">
      <c r="A29" s="15"/>
      <c r="B29" s="14"/>
      <c r="C29" s="11"/>
      <c r="D29" s="11"/>
      <c r="E29" s="11"/>
      <c r="F29" s="11"/>
      <c r="G29" s="31"/>
      <c r="H29" s="10"/>
      <c r="I29" s="10"/>
      <c r="J29" s="10"/>
      <c r="K29" s="10"/>
      <c r="L29" s="10"/>
      <c r="M29" s="10"/>
      <c r="N29" s="10"/>
    </row>
    <row r="30" spans="1:14" x14ac:dyDescent="0.2">
      <c r="A30" s="15"/>
      <c r="B30" s="14"/>
      <c r="C30" s="11"/>
      <c r="D30" s="11"/>
      <c r="E30" s="11"/>
      <c r="F30" s="11"/>
      <c r="G30" s="31"/>
      <c r="H30" s="10"/>
      <c r="I30" s="10"/>
      <c r="J30" s="10"/>
      <c r="K30" s="10"/>
      <c r="L30" s="10"/>
      <c r="M30" s="10"/>
      <c r="N30" s="10"/>
    </row>
    <row r="31" spans="1:14" ht="18" thickBot="1" x14ac:dyDescent="0.25">
      <c r="A31" s="15"/>
      <c r="B31" s="14"/>
      <c r="C31" s="11"/>
      <c r="D31" s="11"/>
      <c r="E31" s="11"/>
      <c r="F31" s="11"/>
      <c r="G31" s="73"/>
      <c r="H31" s="10"/>
      <c r="I31" s="10"/>
      <c r="J31" s="10"/>
      <c r="K31" s="10"/>
      <c r="L31" s="10"/>
      <c r="M31" s="10"/>
      <c r="N31" s="10"/>
    </row>
    <row r="32" spans="1:14" thickBot="1" x14ac:dyDescent="0.25">
      <c r="A32" s="218" t="s">
        <v>29</v>
      </c>
      <c r="B32" s="213"/>
      <c r="C32" s="213"/>
      <c r="D32" s="213"/>
      <c r="E32" s="213"/>
      <c r="F32" s="213"/>
      <c r="G32" s="213"/>
      <c r="H32" s="213"/>
      <c r="I32" s="213"/>
      <c r="J32" s="213"/>
      <c r="K32" s="213"/>
      <c r="L32" s="213"/>
      <c r="M32" s="213"/>
      <c r="N32" s="214"/>
    </row>
    <row r="33" spans="1:14" thickBot="1" x14ac:dyDescent="0.25">
      <c r="A33" s="215" t="s">
        <v>34</v>
      </c>
      <c r="B33" s="216"/>
      <c r="C33" s="216"/>
      <c r="D33" s="216"/>
      <c r="E33" s="216"/>
      <c r="F33" s="217"/>
      <c r="G33" s="30"/>
      <c r="H33" s="10"/>
      <c r="I33" s="10"/>
      <c r="J33" s="10"/>
      <c r="K33" s="10"/>
      <c r="L33" s="10"/>
      <c r="M33" s="10"/>
      <c r="N33" s="10"/>
    </row>
    <row r="34" spans="1:14" x14ac:dyDescent="0.2">
      <c r="A34" s="20" t="s">
        <v>17</v>
      </c>
      <c r="B34" s="21"/>
      <c r="C34" s="22"/>
      <c r="D34" s="22"/>
      <c r="E34" s="22"/>
      <c r="F34" s="27"/>
      <c r="G34" s="31"/>
      <c r="H34" s="10"/>
      <c r="I34" s="10"/>
      <c r="J34" s="10"/>
      <c r="K34" s="10"/>
      <c r="L34" s="10"/>
      <c r="M34" s="10"/>
      <c r="N34" s="10"/>
    </row>
    <row r="35" spans="1:14" x14ac:dyDescent="0.2">
      <c r="A35" s="23"/>
      <c r="B35" s="18" t="s">
        <v>20</v>
      </c>
      <c r="C35" s="19" t="s">
        <v>26</v>
      </c>
      <c r="D35" s="19"/>
      <c r="E35" s="19" t="s">
        <v>30</v>
      </c>
      <c r="F35" s="28" t="s">
        <v>104</v>
      </c>
      <c r="G35" s="31"/>
      <c r="H35" s="10"/>
      <c r="I35" s="10"/>
      <c r="J35" s="10"/>
      <c r="K35" s="10"/>
      <c r="L35" s="10"/>
      <c r="M35" s="10"/>
      <c r="N35" s="10"/>
    </row>
    <row r="36" spans="1:14" ht="18" thickBot="1" x14ac:dyDescent="0.25">
      <c r="A36" s="24"/>
      <c r="B36" s="25" t="s">
        <v>21</v>
      </c>
      <c r="C36" s="26" t="s">
        <v>71</v>
      </c>
      <c r="D36" s="26"/>
      <c r="E36" s="26"/>
      <c r="F36" s="29"/>
      <c r="G36" s="31"/>
      <c r="H36" s="10"/>
      <c r="I36" s="10"/>
      <c r="J36" s="10"/>
      <c r="K36" s="10"/>
      <c r="L36" s="10"/>
      <c r="M36" s="10"/>
      <c r="N36" s="10"/>
    </row>
    <row r="37" spans="1:14" x14ac:dyDescent="0.2">
      <c r="A37" s="20" t="s">
        <v>15</v>
      </c>
      <c r="B37" s="21"/>
      <c r="C37" s="22"/>
      <c r="D37" s="22"/>
      <c r="E37" s="22"/>
      <c r="F37" s="27"/>
      <c r="G37" s="31"/>
      <c r="H37" s="10"/>
      <c r="I37" s="10"/>
      <c r="J37" s="10"/>
      <c r="K37" s="10"/>
      <c r="L37" s="10"/>
      <c r="M37" s="10"/>
      <c r="N37" s="10"/>
    </row>
    <row r="38" spans="1:14" x14ac:dyDescent="0.2">
      <c r="A38" s="23"/>
      <c r="B38" s="18" t="s">
        <v>20</v>
      </c>
      <c r="C38" s="19" t="s">
        <v>24</v>
      </c>
      <c r="D38" s="19"/>
      <c r="E38" s="19" t="s">
        <v>23</v>
      </c>
      <c r="F38" s="28"/>
      <c r="G38" s="31"/>
      <c r="H38" s="10"/>
      <c r="I38" s="10"/>
      <c r="J38" s="10"/>
      <c r="K38" s="10"/>
      <c r="L38" s="10"/>
      <c r="M38" s="10"/>
      <c r="N38" s="10"/>
    </row>
    <row r="39" spans="1:14" ht="18" thickBot="1" x14ac:dyDescent="0.25">
      <c r="A39" s="24"/>
      <c r="B39" s="25" t="s">
        <v>21</v>
      </c>
      <c r="C39" s="26" t="s">
        <v>25</v>
      </c>
      <c r="D39" s="26"/>
      <c r="E39" s="26"/>
      <c r="F39" s="29"/>
      <c r="G39" s="31"/>
      <c r="H39" s="10"/>
      <c r="I39" s="10"/>
      <c r="J39" s="10"/>
      <c r="K39" s="10"/>
      <c r="L39" s="10"/>
      <c r="M39" s="10"/>
      <c r="N39" s="10"/>
    </row>
    <row r="40" spans="1:14" x14ac:dyDescent="0.2">
      <c r="A40" s="20" t="s">
        <v>16</v>
      </c>
      <c r="B40" s="21"/>
      <c r="C40" s="22"/>
      <c r="D40" s="22"/>
      <c r="E40" s="22"/>
      <c r="F40" s="27"/>
      <c r="G40" s="31"/>
      <c r="H40" s="10"/>
      <c r="I40" s="10"/>
      <c r="J40" s="10"/>
      <c r="K40" s="10"/>
      <c r="L40" s="10"/>
      <c r="M40" s="10"/>
      <c r="N40" s="10"/>
    </row>
    <row r="41" spans="1:14" x14ac:dyDescent="0.2">
      <c r="A41" s="23"/>
      <c r="B41" s="18" t="s">
        <v>20</v>
      </c>
      <c r="C41" s="28" t="s">
        <v>27</v>
      </c>
      <c r="D41" s="28"/>
      <c r="E41" s="28" t="s">
        <v>100</v>
      </c>
      <c r="F41" s="28"/>
      <c r="G41" s="31"/>
      <c r="H41" s="10"/>
      <c r="I41" s="10"/>
      <c r="J41" s="10"/>
      <c r="K41" s="10"/>
      <c r="L41" s="10"/>
      <c r="M41" s="10"/>
      <c r="N41" s="10"/>
    </row>
    <row r="42" spans="1:14" ht="18" thickBot="1" x14ac:dyDescent="0.25">
      <c r="A42" s="24"/>
      <c r="B42" s="25" t="s">
        <v>21</v>
      </c>
      <c r="C42" s="26" t="s">
        <v>22</v>
      </c>
      <c r="D42" s="26"/>
      <c r="E42" s="26" t="s">
        <v>140</v>
      </c>
      <c r="F42" s="29"/>
      <c r="G42" s="31"/>
      <c r="H42" s="10"/>
      <c r="I42" s="10"/>
      <c r="J42" s="10"/>
      <c r="K42" s="10"/>
      <c r="L42" s="10"/>
      <c r="M42" s="10"/>
      <c r="N42" s="10"/>
    </row>
    <row r="43" spans="1:14" s="10" customFormat="1" ht="18" thickBot="1" x14ac:dyDescent="0.25">
      <c r="A43" s="15"/>
      <c r="B43" s="14"/>
      <c r="C43" s="11"/>
      <c r="D43" s="11"/>
      <c r="E43" s="11"/>
      <c r="F43" s="11"/>
      <c r="G43" s="31"/>
    </row>
    <row r="44" spans="1:14" s="10" customFormat="1" ht="18" thickBot="1" x14ac:dyDescent="0.25">
      <c r="A44" s="210" t="s">
        <v>139</v>
      </c>
      <c r="B44" s="211"/>
      <c r="C44" s="211"/>
      <c r="D44" s="211"/>
      <c r="E44" s="211"/>
      <c r="F44" s="212"/>
      <c r="G44" s="31"/>
    </row>
    <row r="45" spans="1:14" s="10" customFormat="1" x14ac:dyDescent="0.2">
      <c r="A45" s="70" t="s">
        <v>1</v>
      </c>
      <c r="B45" s="67"/>
      <c r="C45" s="22"/>
      <c r="D45" s="22"/>
      <c r="E45" s="22"/>
      <c r="F45" s="64"/>
      <c r="G45" s="31"/>
    </row>
    <row r="46" spans="1:14" s="10" customFormat="1" x14ac:dyDescent="0.2">
      <c r="A46" s="71" t="s">
        <v>2</v>
      </c>
      <c r="B46" s="68"/>
      <c r="C46" s="19"/>
      <c r="D46" s="19"/>
      <c r="E46" s="19"/>
      <c r="F46" s="65"/>
      <c r="G46" s="31"/>
    </row>
    <row r="47" spans="1:14" s="10" customFormat="1" x14ac:dyDescent="0.2">
      <c r="A47" s="71" t="s">
        <v>3</v>
      </c>
      <c r="B47" s="68"/>
      <c r="C47" s="19"/>
      <c r="D47" s="19"/>
      <c r="E47" s="19"/>
      <c r="F47" s="65"/>
      <c r="G47" s="31"/>
    </row>
    <row r="48" spans="1:14" s="10" customFormat="1" ht="18" thickBot="1" x14ac:dyDescent="0.25">
      <c r="A48" s="72" t="s">
        <v>4</v>
      </c>
      <c r="B48" s="69"/>
      <c r="C48" s="26"/>
      <c r="D48" s="26"/>
      <c r="E48" s="26"/>
      <c r="F48" s="66"/>
      <c r="G48" s="31"/>
    </row>
    <row r="49" spans="1:7" s="10" customFormat="1" x14ac:dyDescent="0.2">
      <c r="A49" s="15"/>
      <c r="B49" s="14"/>
      <c r="C49" s="11"/>
      <c r="D49" s="11"/>
      <c r="E49" s="11"/>
      <c r="F49" s="11"/>
      <c r="G49" s="31"/>
    </row>
    <row r="50" spans="1:7" s="10" customFormat="1" x14ac:dyDescent="0.2">
      <c r="A50" s="15"/>
      <c r="B50" s="15"/>
      <c r="C50" s="11"/>
      <c r="D50" s="11"/>
      <c r="E50" s="11"/>
      <c r="F50" s="11"/>
      <c r="G50" s="31"/>
    </row>
    <row r="51" spans="1:7" s="10" customFormat="1" x14ac:dyDescent="0.2">
      <c r="A51" s="15"/>
      <c r="B51" s="15"/>
      <c r="C51" s="15"/>
      <c r="D51" s="15"/>
      <c r="E51" s="11"/>
      <c r="F51" s="11"/>
      <c r="G51" s="31"/>
    </row>
    <row r="52" spans="1:7" s="10" customFormat="1" x14ac:dyDescent="0.2">
      <c r="A52" s="15"/>
      <c r="B52" s="14"/>
      <c r="C52" s="11"/>
      <c r="D52" s="11"/>
      <c r="E52" s="11"/>
      <c r="F52" s="11"/>
      <c r="G52" s="31"/>
    </row>
    <row r="53" spans="1:7" s="10" customFormat="1" x14ac:dyDescent="0.2">
      <c r="A53" s="15"/>
      <c r="B53" s="14"/>
      <c r="C53" s="11"/>
      <c r="D53" s="11"/>
      <c r="E53" s="11"/>
      <c r="F53" s="11"/>
      <c r="G53" s="31"/>
    </row>
    <row r="54" spans="1:7" s="10" customFormat="1" x14ac:dyDescent="0.2">
      <c r="A54" s="15"/>
      <c r="B54" s="14"/>
      <c r="C54" s="11"/>
      <c r="D54" s="11"/>
      <c r="E54" s="11"/>
      <c r="F54" s="11"/>
      <c r="G54" s="31"/>
    </row>
    <row r="55" spans="1:7" s="10" customFormat="1" x14ac:dyDescent="0.2">
      <c r="A55" s="15"/>
      <c r="B55" s="14"/>
      <c r="C55" s="11"/>
      <c r="D55" s="11"/>
      <c r="E55" s="11"/>
      <c r="F55" s="11"/>
      <c r="G55" s="31"/>
    </row>
    <row r="56" spans="1:7" s="10" customFormat="1" x14ac:dyDescent="0.2">
      <c r="A56" s="15"/>
      <c r="B56" s="14"/>
      <c r="C56" s="11"/>
      <c r="D56" s="11"/>
      <c r="E56" s="11"/>
      <c r="F56" s="11"/>
      <c r="G56" s="31"/>
    </row>
    <row r="57" spans="1:7" s="10" customFormat="1" x14ac:dyDescent="0.2">
      <c r="A57" s="15"/>
      <c r="B57" s="14"/>
      <c r="C57" s="11"/>
      <c r="D57" s="11"/>
      <c r="E57" s="11"/>
      <c r="F57" s="11"/>
      <c r="G57" s="31"/>
    </row>
    <row r="58" spans="1:7" s="10" customFormat="1" x14ac:dyDescent="0.2">
      <c r="A58" s="15"/>
      <c r="B58" s="14"/>
      <c r="C58" s="11"/>
      <c r="D58" s="11"/>
      <c r="E58" s="11"/>
      <c r="F58" s="11"/>
      <c r="G58" s="31"/>
    </row>
    <row r="59" spans="1:7" s="10" customFormat="1" x14ac:dyDescent="0.2">
      <c r="A59" s="15"/>
      <c r="B59" s="14"/>
      <c r="C59" s="11"/>
      <c r="D59" s="11"/>
      <c r="E59" s="11"/>
      <c r="F59" s="11"/>
      <c r="G59" s="31"/>
    </row>
    <row r="60" spans="1:7" s="10" customFormat="1" x14ac:dyDescent="0.2">
      <c r="A60" s="15"/>
      <c r="B60" s="14"/>
      <c r="C60" s="11"/>
      <c r="D60" s="11"/>
      <c r="E60" s="11"/>
      <c r="F60" s="11"/>
      <c r="G60" s="31"/>
    </row>
    <row r="61" spans="1:7" s="10" customFormat="1" x14ac:dyDescent="0.2">
      <c r="A61" s="15"/>
      <c r="B61" s="14"/>
      <c r="C61" s="11"/>
      <c r="D61" s="11"/>
      <c r="E61" s="11"/>
      <c r="F61" s="11"/>
      <c r="G61" s="31"/>
    </row>
    <row r="62" spans="1:7" s="10" customFormat="1" x14ac:dyDescent="0.2">
      <c r="A62" s="15"/>
      <c r="B62" s="14"/>
      <c r="C62" s="11"/>
      <c r="D62" s="11"/>
      <c r="E62" s="11"/>
      <c r="F62" s="11"/>
      <c r="G62" s="31"/>
    </row>
    <row r="63" spans="1:7" s="10" customFormat="1" x14ac:dyDescent="0.2">
      <c r="A63" s="16"/>
      <c r="B63" s="12"/>
    </row>
    <row r="64" spans="1:7" s="10" customFormat="1" x14ac:dyDescent="0.2">
      <c r="A64" s="16"/>
      <c r="B64" s="12"/>
    </row>
    <row r="65" spans="1:2" s="10" customFormat="1" x14ac:dyDescent="0.2">
      <c r="A65" s="16"/>
      <c r="B65" s="12"/>
    </row>
    <row r="66" spans="1:2" s="10" customFormat="1" x14ac:dyDescent="0.2">
      <c r="A66" s="16"/>
      <c r="B66" s="12"/>
    </row>
    <row r="67" spans="1:2" s="10" customFormat="1" x14ac:dyDescent="0.2">
      <c r="A67" s="16"/>
      <c r="B67" s="12"/>
    </row>
    <row r="68" spans="1:2" s="10" customFormat="1" x14ac:dyDescent="0.2">
      <c r="A68" s="16"/>
      <c r="B68" s="12"/>
    </row>
    <row r="69" spans="1:2" s="10" customFormat="1" x14ac:dyDescent="0.2">
      <c r="A69" s="16"/>
      <c r="B69" s="12"/>
    </row>
    <row r="70" spans="1:2" s="10" customFormat="1" x14ac:dyDescent="0.2">
      <c r="A70" s="16"/>
      <c r="B70" s="12"/>
    </row>
    <row r="71" spans="1:2" s="10" customFormat="1" x14ac:dyDescent="0.2">
      <c r="A71" s="16"/>
      <c r="B71" s="12"/>
    </row>
    <row r="72" spans="1:2" s="10" customFormat="1" x14ac:dyDescent="0.2">
      <c r="A72" s="16"/>
      <c r="B72" s="12"/>
    </row>
    <row r="73" spans="1:2" s="10" customFormat="1" x14ac:dyDescent="0.2">
      <c r="A73" s="16"/>
      <c r="B73" s="12"/>
    </row>
    <row r="74" spans="1:2" s="10" customFormat="1" x14ac:dyDescent="0.2">
      <c r="A74" s="16"/>
      <c r="B74" s="12"/>
    </row>
    <row r="75" spans="1:2" s="10" customFormat="1" x14ac:dyDescent="0.2">
      <c r="A75" s="16"/>
      <c r="B75" s="12"/>
    </row>
    <row r="76" spans="1:2" s="10" customFormat="1" x14ac:dyDescent="0.2">
      <c r="A76" s="16"/>
      <c r="B76" s="12"/>
    </row>
    <row r="77" spans="1:2" s="10" customFormat="1" x14ac:dyDescent="0.2">
      <c r="A77" s="16"/>
      <c r="B77" s="12"/>
    </row>
    <row r="78" spans="1:2" s="10" customFormat="1" x14ac:dyDescent="0.2">
      <c r="A78" s="16"/>
      <c r="B78" s="12"/>
    </row>
    <row r="79" spans="1:2" s="10" customFormat="1" x14ac:dyDescent="0.2">
      <c r="A79" s="16"/>
      <c r="B79" s="12"/>
    </row>
    <row r="80" spans="1:2" s="10" customFormat="1" x14ac:dyDescent="0.2">
      <c r="A80" s="16"/>
      <c r="B80" s="12"/>
    </row>
    <row r="81" spans="1:2" s="10" customFormat="1" x14ac:dyDescent="0.2">
      <c r="A81" s="16"/>
      <c r="B81" s="12"/>
    </row>
    <row r="82" spans="1:2" s="10" customFormat="1" x14ac:dyDescent="0.2">
      <c r="A82" s="16"/>
      <c r="B82" s="12"/>
    </row>
    <row r="83" spans="1:2" s="10" customFormat="1" x14ac:dyDescent="0.2">
      <c r="A83" s="16"/>
      <c r="B83" s="12"/>
    </row>
    <row r="84" spans="1:2" s="10" customFormat="1" x14ac:dyDescent="0.2">
      <c r="A84" s="16"/>
      <c r="B84" s="12"/>
    </row>
    <row r="85" spans="1:2" s="10" customFormat="1" x14ac:dyDescent="0.2">
      <c r="A85" s="16"/>
      <c r="B85" s="12"/>
    </row>
    <row r="86" spans="1:2" s="10" customFormat="1" x14ac:dyDescent="0.2">
      <c r="A86" s="16"/>
      <c r="B86" s="12"/>
    </row>
    <row r="87" spans="1:2" s="10" customFormat="1" x14ac:dyDescent="0.2">
      <c r="A87" s="16"/>
      <c r="B87" s="12"/>
    </row>
    <row r="88" spans="1:2" s="10" customFormat="1" x14ac:dyDescent="0.2">
      <c r="A88" s="16"/>
      <c r="B88" s="12"/>
    </row>
    <row r="89" spans="1:2" s="10" customFormat="1" x14ac:dyDescent="0.2">
      <c r="A89" s="16"/>
      <c r="B89" s="12"/>
    </row>
    <row r="90" spans="1:2" s="10" customFormat="1" x14ac:dyDescent="0.2">
      <c r="A90" s="16"/>
      <c r="B90" s="12"/>
    </row>
    <row r="91" spans="1:2" s="10" customFormat="1" x14ac:dyDescent="0.2">
      <c r="A91" s="16"/>
      <c r="B91" s="12"/>
    </row>
    <row r="92" spans="1:2" s="10" customFormat="1" x14ac:dyDescent="0.2">
      <c r="A92" s="16"/>
      <c r="B92" s="12"/>
    </row>
    <row r="93" spans="1:2" s="10" customFormat="1" x14ac:dyDescent="0.2">
      <c r="A93" s="16"/>
      <c r="B93" s="12"/>
    </row>
    <row r="94" spans="1:2" s="10" customFormat="1" x14ac:dyDescent="0.2">
      <c r="A94" s="16"/>
      <c r="B94" s="12"/>
    </row>
    <row r="95" spans="1:2" s="10" customFormat="1" x14ac:dyDescent="0.2">
      <c r="A95" s="16"/>
      <c r="B95" s="12"/>
    </row>
    <row r="96" spans="1:2" s="10" customFormat="1" x14ac:dyDescent="0.2">
      <c r="A96" s="16"/>
      <c r="B96" s="12"/>
    </row>
    <row r="97" spans="1:2" s="10" customFormat="1" x14ac:dyDescent="0.2">
      <c r="A97" s="16"/>
      <c r="B97" s="12"/>
    </row>
    <row r="98" spans="1:2" s="10" customFormat="1" x14ac:dyDescent="0.2">
      <c r="A98" s="16"/>
      <c r="B98" s="12"/>
    </row>
    <row r="99" spans="1:2" s="10" customFormat="1" x14ac:dyDescent="0.2">
      <c r="A99" s="16"/>
      <c r="B99" s="12"/>
    </row>
    <row r="100" spans="1:2" s="10" customFormat="1" x14ac:dyDescent="0.2">
      <c r="A100" s="16"/>
      <c r="B100" s="12"/>
    </row>
    <row r="101" spans="1:2" s="10" customFormat="1" x14ac:dyDescent="0.2">
      <c r="A101" s="16"/>
      <c r="B101" s="12"/>
    </row>
    <row r="102" spans="1:2" s="10" customFormat="1" x14ac:dyDescent="0.2">
      <c r="A102" s="16"/>
      <c r="B102" s="12"/>
    </row>
    <row r="103" spans="1:2" s="10" customFormat="1" x14ac:dyDescent="0.2">
      <c r="A103" s="16"/>
      <c r="B103" s="12"/>
    </row>
    <row r="104" spans="1:2" s="10" customFormat="1" x14ac:dyDescent="0.2">
      <c r="A104" s="16"/>
      <c r="B104" s="12"/>
    </row>
    <row r="105" spans="1:2" s="10" customFormat="1" x14ac:dyDescent="0.2">
      <c r="A105" s="16"/>
      <c r="B105" s="12"/>
    </row>
    <row r="106" spans="1:2" s="10" customFormat="1" x14ac:dyDescent="0.2">
      <c r="A106" s="16"/>
      <c r="B106" s="12"/>
    </row>
    <row r="107" spans="1:2" s="10" customFormat="1" x14ac:dyDescent="0.2">
      <c r="A107" s="16"/>
      <c r="B107" s="12"/>
    </row>
    <row r="108" spans="1:2" s="10" customFormat="1" x14ac:dyDescent="0.2">
      <c r="A108" s="16"/>
      <c r="B108" s="12"/>
    </row>
    <row r="109" spans="1:2" s="10" customFormat="1" x14ac:dyDescent="0.2">
      <c r="A109" s="16"/>
      <c r="B109" s="12"/>
    </row>
    <row r="110" spans="1:2" s="10" customFormat="1" x14ac:dyDescent="0.2">
      <c r="A110" s="16"/>
      <c r="B110" s="12"/>
    </row>
    <row r="111" spans="1:2" s="10" customFormat="1" x14ac:dyDescent="0.2">
      <c r="A111" s="16"/>
      <c r="B111" s="12"/>
    </row>
    <row r="112" spans="1:2" s="10" customFormat="1" x14ac:dyDescent="0.2">
      <c r="A112" s="16"/>
      <c r="B112" s="12"/>
    </row>
    <row r="113" spans="1:2" s="10" customFormat="1" x14ac:dyDescent="0.2">
      <c r="A113" s="16"/>
      <c r="B113" s="12"/>
    </row>
    <row r="114" spans="1:2" s="10" customFormat="1" x14ac:dyDescent="0.2">
      <c r="A114" s="16"/>
      <c r="B114" s="12"/>
    </row>
    <row r="115" spans="1:2" s="10" customFormat="1" x14ac:dyDescent="0.2">
      <c r="A115" s="16"/>
      <c r="B115" s="12"/>
    </row>
    <row r="116" spans="1:2" s="10" customFormat="1" x14ac:dyDescent="0.2">
      <c r="A116" s="16"/>
      <c r="B116" s="12"/>
    </row>
    <row r="117" spans="1:2" s="10" customFormat="1" x14ac:dyDescent="0.2">
      <c r="A117" s="16"/>
      <c r="B117" s="12"/>
    </row>
    <row r="118" spans="1:2" s="10" customFormat="1" x14ac:dyDescent="0.2">
      <c r="A118" s="16"/>
      <c r="B118" s="12"/>
    </row>
    <row r="119" spans="1:2" s="10" customFormat="1" x14ac:dyDescent="0.2">
      <c r="A119" s="16"/>
      <c r="B119" s="12"/>
    </row>
    <row r="120" spans="1:2" s="10" customFormat="1" x14ac:dyDescent="0.2">
      <c r="A120" s="16"/>
      <c r="B120" s="12"/>
    </row>
    <row r="121" spans="1:2" s="10" customFormat="1" x14ac:dyDescent="0.2">
      <c r="A121" s="16"/>
      <c r="B121" s="12"/>
    </row>
    <row r="122" spans="1:2" s="10" customFormat="1" x14ac:dyDescent="0.2">
      <c r="A122" s="16"/>
      <c r="B122" s="12"/>
    </row>
    <row r="123" spans="1:2" s="10" customFormat="1" x14ac:dyDescent="0.2">
      <c r="A123" s="16"/>
      <c r="B123" s="12"/>
    </row>
    <row r="124" spans="1:2" s="10" customFormat="1" x14ac:dyDescent="0.2">
      <c r="A124" s="16"/>
      <c r="B124" s="12"/>
    </row>
    <row r="125" spans="1:2" s="10" customFormat="1" x14ac:dyDescent="0.2">
      <c r="A125" s="16"/>
      <c r="B125" s="12"/>
    </row>
    <row r="126" spans="1:2" s="10" customFormat="1" x14ac:dyDescent="0.2">
      <c r="A126" s="16"/>
      <c r="B126" s="12"/>
    </row>
    <row r="127" spans="1:2" s="10" customFormat="1" x14ac:dyDescent="0.2">
      <c r="A127" s="16"/>
      <c r="B127" s="12"/>
    </row>
    <row r="128" spans="1:2" s="10" customFormat="1" x14ac:dyDescent="0.2">
      <c r="A128" s="16"/>
      <c r="B128" s="12"/>
    </row>
    <row r="129" spans="1:2" s="10" customFormat="1" x14ac:dyDescent="0.2">
      <c r="A129" s="16"/>
      <c r="B129" s="12"/>
    </row>
    <row r="130" spans="1:2" s="10" customFormat="1" x14ac:dyDescent="0.2">
      <c r="A130" s="16"/>
      <c r="B130" s="12"/>
    </row>
    <row r="131" spans="1:2" s="10" customFormat="1" x14ac:dyDescent="0.2">
      <c r="A131" s="16"/>
      <c r="B131" s="12"/>
    </row>
    <row r="132" spans="1:2" s="10" customFormat="1" x14ac:dyDescent="0.2">
      <c r="A132" s="16"/>
      <c r="B132" s="12"/>
    </row>
    <row r="133" spans="1:2" s="10" customFormat="1" x14ac:dyDescent="0.2">
      <c r="A133" s="16"/>
      <c r="B133" s="12"/>
    </row>
    <row r="134" spans="1:2" s="10" customFormat="1" x14ac:dyDescent="0.2">
      <c r="A134" s="16"/>
      <c r="B134" s="12"/>
    </row>
    <row r="135" spans="1:2" s="10" customFormat="1" x14ac:dyDescent="0.2">
      <c r="A135" s="16"/>
      <c r="B135" s="12"/>
    </row>
  </sheetData>
  <mergeCells count="11">
    <mergeCell ref="A44:F44"/>
    <mergeCell ref="H1:N1"/>
    <mergeCell ref="H32:N32"/>
    <mergeCell ref="A33:F33"/>
    <mergeCell ref="A2:F2"/>
    <mergeCell ref="A1:G1"/>
    <mergeCell ref="A32:G32"/>
    <mergeCell ref="A13:F13"/>
    <mergeCell ref="A20:F20"/>
    <mergeCell ref="C3:D3"/>
    <mergeCell ref="E3:F3"/>
  </mergeCells>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Week</vt:lpstr>
      <vt:lpstr>Rooms</vt:lpstr>
      <vt:lpstr>Electives</vt:lpstr>
      <vt:lpstr>Staffing</vt:lpstr>
      <vt:lpstr>Rooms!Print_Area</vt:lpstr>
      <vt:lpstr>Week!Print_Area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Cronin, Kyle</cp:lastModifiedBy>
  <cp:lastPrinted>2017-07-13T14:08:09Z</cp:lastPrinted>
  <dcterms:created xsi:type="dcterms:W3CDTF">2016-05-25T18:56:33Z</dcterms:created>
  <dcterms:modified xsi:type="dcterms:W3CDTF">2018-06-04T17:46:02Z</dcterms:modified>
</cp:coreProperties>
</file>